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señanza\Calendarios Escolares\2026 &amp; 2027\Calculadora\Publicadas en la web\"/>
    </mc:Choice>
  </mc:AlternateContent>
  <xr:revisionPtr revIDLastSave="0" documentId="13_ncr:1_{FD68D3CC-59F0-44C4-9F6B-8D2D3109E2DA}" xr6:coauthVersionLast="47" xr6:coauthVersionMax="47" xr10:uidLastSave="{00000000-0000-0000-0000-000000000000}"/>
  <bookViews>
    <workbookView xWindow="-108" yWindow="-108" windowWidth="23256" windowHeight="12456" firstSheet="1" activeTab="3" xr2:uid="{A6C1BEA4-813F-4ABA-A276-A821F27F6114}"/>
  </bookViews>
  <sheets>
    <sheet name="CALENDARIO LA RIOJA" sheetId="4" state="hidden" r:id="rId1"/>
    <sheet name="HARO" sheetId="7" r:id="rId2"/>
    <sheet name="Mi HORARIO" sheetId="8" r:id="rId3"/>
    <sheet name="Otras hora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24" i="8" l="1"/>
  <c r="S24" i="8"/>
  <c r="N24" i="8"/>
  <c r="I24" i="8"/>
  <c r="D24" i="8"/>
  <c r="X21" i="8"/>
  <c r="S21" i="8"/>
  <c r="N21" i="8"/>
  <c r="I21" i="8"/>
  <c r="D21" i="8"/>
  <c r="X20" i="8"/>
  <c r="S20" i="8"/>
  <c r="N20" i="8"/>
  <c r="I20" i="8"/>
  <c r="D20" i="8"/>
  <c r="X19" i="8"/>
  <c r="S19" i="8"/>
  <c r="N19" i="8"/>
  <c r="I19" i="8"/>
  <c r="D19" i="8"/>
  <c r="X18" i="8"/>
  <c r="S18" i="8"/>
  <c r="N18" i="8"/>
  <c r="I18" i="8"/>
  <c r="D18" i="8"/>
  <c r="X17" i="8"/>
  <c r="S17" i="8"/>
  <c r="N17" i="8"/>
  <c r="I17" i="8"/>
  <c r="D17" i="8"/>
  <c r="X16" i="8"/>
  <c r="S16" i="8"/>
  <c r="N16" i="8"/>
  <c r="I16" i="8"/>
  <c r="D16" i="8"/>
  <c r="X15" i="8"/>
  <c r="S15" i="8"/>
  <c r="N15" i="8"/>
  <c r="I15" i="8"/>
  <c r="D15" i="8"/>
  <c r="X11" i="8"/>
  <c r="S11" i="8"/>
  <c r="N11" i="8"/>
  <c r="I11" i="8"/>
  <c r="D11" i="8"/>
  <c r="X10" i="8"/>
  <c r="S10" i="8"/>
  <c r="N10" i="8"/>
  <c r="I10" i="8"/>
  <c r="D10" i="8"/>
  <c r="X9" i="8"/>
  <c r="S9" i="8"/>
  <c r="N9" i="8"/>
  <c r="I9" i="8"/>
  <c r="D9" i="8"/>
  <c r="X8" i="8"/>
  <c r="S8" i="8"/>
  <c r="N8" i="8"/>
  <c r="I8" i="8"/>
  <c r="D8" i="8"/>
  <c r="X7" i="8"/>
  <c r="S7" i="8"/>
  <c r="N7" i="8"/>
  <c r="I7" i="8"/>
  <c r="D7" i="8"/>
  <c r="X6" i="8"/>
  <c r="S6" i="8"/>
  <c r="N6" i="8"/>
  <c r="I6" i="8"/>
  <c r="D6" i="8"/>
  <c r="X5" i="8"/>
  <c r="S5" i="8"/>
  <c r="N5" i="8"/>
  <c r="I5" i="8"/>
  <c r="D5" i="8"/>
  <c r="AX54" i="7"/>
  <c r="AU54" i="7"/>
  <c r="BD50" i="7"/>
  <c r="BD49" i="7"/>
  <c r="BD48" i="7"/>
  <c r="BD47" i="7"/>
  <c r="BD46" i="7"/>
  <c r="BD45" i="7"/>
  <c r="BA54" i="7"/>
  <c r="BA53" i="7"/>
  <c r="BA52" i="7"/>
  <c r="BA51" i="7"/>
  <c r="BA50" i="7"/>
  <c r="BA49" i="7"/>
  <c r="BA48" i="7"/>
  <c r="BA47" i="7"/>
  <c r="BA46" i="7"/>
  <c r="BA45" i="7"/>
  <c r="AX53" i="7"/>
  <c r="AX52" i="7"/>
  <c r="AX51" i="7"/>
  <c r="AX50" i="7"/>
  <c r="AX49" i="7"/>
  <c r="AX48" i="7"/>
  <c r="AX47" i="7"/>
  <c r="AX46" i="7"/>
  <c r="AX45" i="7"/>
  <c r="AU53" i="7"/>
  <c r="AU52" i="7"/>
  <c r="AU51" i="7"/>
  <c r="AU50" i="7"/>
  <c r="AU49" i="7"/>
  <c r="AU48" i="7"/>
  <c r="AU47" i="7"/>
  <c r="AU46" i="7"/>
  <c r="AU45" i="7"/>
  <c r="BG54" i="7"/>
  <c r="BG53" i="7"/>
  <c r="BG52" i="7"/>
  <c r="BG51" i="7"/>
  <c r="BG50" i="7"/>
  <c r="BG49" i="7"/>
  <c r="BG48" i="7"/>
  <c r="BG47" i="7"/>
  <c r="BG46" i="7"/>
  <c r="BG45" i="7"/>
  <c r="X12" i="8" l="1"/>
  <c r="N12" i="8"/>
  <c r="D12" i="8"/>
  <c r="I12" i="8"/>
  <c r="S12" i="8"/>
  <c r="AS42" i="7"/>
  <c r="AS41" i="7"/>
  <c r="H3" i="9" l="1"/>
  <c r="I3" i="9"/>
  <c r="I406" i="9"/>
  <c r="H406" i="9"/>
  <c r="R54" i="7" l="1"/>
  <c r="BD54" i="7"/>
  <c r="O54" i="7" s="1"/>
  <c r="L54" i="7"/>
  <c r="I54" i="7"/>
  <c r="R53" i="7"/>
  <c r="BD53" i="7"/>
  <c r="O53" i="7" s="1"/>
  <c r="L53" i="7"/>
  <c r="I53" i="7"/>
  <c r="F53" i="7"/>
  <c r="R52" i="7"/>
  <c r="BD52" i="7"/>
  <c r="O52" i="7" s="1"/>
  <c r="L52" i="7"/>
  <c r="I52" i="7"/>
  <c r="F52" i="7"/>
  <c r="R51" i="7"/>
  <c r="BD51" i="7"/>
  <c r="O51" i="7" s="1"/>
  <c r="L51" i="7"/>
  <c r="I51" i="7"/>
  <c r="F51" i="7"/>
  <c r="R50" i="7"/>
  <c r="O50" i="7"/>
  <c r="L50" i="7"/>
  <c r="I50" i="7"/>
  <c r="R49" i="7"/>
  <c r="O49" i="7"/>
  <c r="L49" i="7"/>
  <c r="I49" i="7"/>
  <c r="F49" i="7"/>
  <c r="R48" i="7"/>
  <c r="O48" i="7"/>
  <c r="L48" i="7"/>
  <c r="I48" i="7"/>
  <c r="F48" i="7"/>
  <c r="R47" i="7"/>
  <c r="O47" i="7"/>
  <c r="L47" i="7"/>
  <c r="I47" i="7"/>
  <c r="F47" i="7"/>
  <c r="R46" i="7"/>
  <c r="O46" i="7"/>
  <c r="L46" i="7"/>
  <c r="F46" i="7"/>
  <c r="O45" i="7"/>
  <c r="L45" i="7"/>
  <c r="I45" i="7"/>
  <c r="F45" i="7"/>
  <c r="I46" i="7"/>
  <c r="H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318" i="9"/>
  <c r="I318" i="9"/>
  <c r="H319" i="9"/>
  <c r="I319" i="9"/>
  <c r="H320" i="9"/>
  <c r="I320" i="9"/>
  <c r="H321" i="9"/>
  <c r="I321" i="9"/>
  <c r="H322" i="9"/>
  <c r="I322" i="9"/>
  <c r="H323" i="9"/>
  <c r="I323" i="9"/>
  <c r="H324" i="9"/>
  <c r="I324" i="9"/>
  <c r="H325" i="9"/>
  <c r="I325" i="9"/>
  <c r="H326" i="9"/>
  <c r="I326" i="9"/>
  <c r="H327" i="9"/>
  <c r="I327" i="9"/>
  <c r="H328" i="9"/>
  <c r="I328" i="9"/>
  <c r="H329" i="9"/>
  <c r="I329" i="9"/>
  <c r="H330" i="9"/>
  <c r="I330" i="9"/>
  <c r="H331" i="9"/>
  <c r="I331" i="9"/>
  <c r="H332" i="9"/>
  <c r="I332" i="9"/>
  <c r="H333" i="9"/>
  <c r="I333" i="9"/>
  <c r="H334" i="9"/>
  <c r="I334" i="9"/>
  <c r="H335" i="9"/>
  <c r="I335" i="9"/>
  <c r="H336" i="9"/>
  <c r="I336" i="9"/>
  <c r="H337" i="9"/>
  <c r="I337" i="9"/>
  <c r="H338" i="9"/>
  <c r="I338" i="9"/>
  <c r="H339" i="9"/>
  <c r="I339" i="9"/>
  <c r="H340" i="9"/>
  <c r="I340" i="9"/>
  <c r="H341" i="9"/>
  <c r="I341" i="9"/>
  <c r="H342" i="9"/>
  <c r="I342" i="9"/>
  <c r="H343" i="9"/>
  <c r="I343" i="9"/>
  <c r="H344" i="9"/>
  <c r="I344" i="9"/>
  <c r="H345" i="9"/>
  <c r="I345" i="9"/>
  <c r="H346" i="9"/>
  <c r="I346" i="9"/>
  <c r="H347" i="9"/>
  <c r="I347" i="9"/>
  <c r="H348" i="9"/>
  <c r="I348" i="9"/>
  <c r="H349" i="9"/>
  <c r="I349" i="9"/>
  <c r="H350" i="9"/>
  <c r="I350" i="9"/>
  <c r="H351" i="9"/>
  <c r="I351" i="9"/>
  <c r="H352" i="9"/>
  <c r="I352" i="9"/>
  <c r="H353" i="9"/>
  <c r="I353" i="9"/>
  <c r="H354" i="9"/>
  <c r="I354" i="9"/>
  <c r="H355" i="9"/>
  <c r="I355" i="9"/>
  <c r="H356" i="9"/>
  <c r="I356" i="9"/>
  <c r="H357" i="9"/>
  <c r="I357" i="9"/>
  <c r="H358" i="9"/>
  <c r="I358" i="9"/>
  <c r="H359" i="9"/>
  <c r="I359" i="9"/>
  <c r="H360" i="9"/>
  <c r="I360" i="9"/>
  <c r="H361" i="9"/>
  <c r="I361" i="9"/>
  <c r="H362" i="9"/>
  <c r="I362" i="9"/>
  <c r="H363" i="9"/>
  <c r="I363" i="9"/>
  <c r="H364" i="9"/>
  <c r="I364" i="9"/>
  <c r="H365" i="9"/>
  <c r="I365" i="9"/>
  <c r="H366" i="9"/>
  <c r="I366" i="9"/>
  <c r="H367" i="9"/>
  <c r="I367" i="9"/>
  <c r="H368" i="9"/>
  <c r="I368" i="9"/>
  <c r="H369" i="9"/>
  <c r="I369" i="9"/>
  <c r="H370" i="9"/>
  <c r="I370" i="9"/>
  <c r="H371" i="9"/>
  <c r="I371" i="9"/>
  <c r="H372" i="9"/>
  <c r="I372" i="9"/>
  <c r="H373" i="9"/>
  <c r="I373" i="9"/>
  <c r="H374" i="9"/>
  <c r="I374" i="9"/>
  <c r="H375" i="9"/>
  <c r="I375" i="9"/>
  <c r="H376" i="9"/>
  <c r="I376" i="9"/>
  <c r="H377" i="9"/>
  <c r="I377" i="9"/>
  <c r="H378" i="9"/>
  <c r="I378" i="9"/>
  <c r="H379" i="9"/>
  <c r="I379" i="9"/>
  <c r="H380" i="9"/>
  <c r="I380" i="9"/>
  <c r="H381" i="9"/>
  <c r="I381" i="9"/>
  <c r="H382" i="9"/>
  <c r="I382" i="9"/>
  <c r="H383" i="9"/>
  <c r="I383" i="9"/>
  <c r="H384" i="9"/>
  <c r="I384" i="9"/>
  <c r="H385" i="9"/>
  <c r="I385" i="9"/>
  <c r="H386" i="9"/>
  <c r="I386" i="9"/>
  <c r="H387" i="9"/>
  <c r="I387" i="9"/>
  <c r="H388" i="9"/>
  <c r="I388" i="9"/>
  <c r="H389" i="9"/>
  <c r="I389" i="9"/>
  <c r="H390" i="9"/>
  <c r="I390" i="9"/>
  <c r="H391" i="9"/>
  <c r="I391" i="9"/>
  <c r="H392" i="9"/>
  <c r="I392" i="9"/>
  <c r="H393" i="9"/>
  <c r="I393" i="9"/>
  <c r="H394" i="9"/>
  <c r="I394" i="9"/>
  <c r="H395" i="9"/>
  <c r="I395" i="9"/>
  <c r="H396" i="9"/>
  <c r="I396" i="9"/>
  <c r="H397" i="9"/>
  <c r="I397" i="9"/>
  <c r="H398" i="9"/>
  <c r="I398" i="9"/>
  <c r="H399" i="9"/>
  <c r="I399" i="9"/>
  <c r="H400" i="9"/>
  <c r="I400" i="9"/>
  <c r="H401" i="9"/>
  <c r="I401" i="9"/>
  <c r="H402" i="9"/>
  <c r="I402" i="9"/>
  <c r="H403" i="9"/>
  <c r="I403" i="9"/>
  <c r="H404" i="9"/>
  <c r="I404" i="9"/>
  <c r="H405" i="9"/>
  <c r="I405" i="9"/>
  <c r="H407" i="9"/>
  <c r="I407" i="9"/>
  <c r="H408" i="9"/>
  <c r="I408" i="9"/>
  <c r="I10" i="9"/>
  <c r="W36" i="8"/>
  <c r="O35" i="8"/>
  <c r="N30" i="8" s="1"/>
  <c r="D34" i="8"/>
  <c r="H34" i="8" s="1"/>
  <c r="D31" i="8"/>
  <c r="H31" i="8" s="1"/>
  <c r="BJ50" i="7" l="1"/>
  <c r="U50" i="7" s="1"/>
  <c r="BJ54" i="7"/>
  <c r="U54" i="7" s="1"/>
  <c r="F54" i="7"/>
  <c r="AV55" i="7"/>
  <c r="G55" i="7" s="1"/>
  <c r="BJ53" i="7"/>
  <c r="U53" i="7" s="1"/>
  <c r="BE55" i="7"/>
  <c r="P55" i="7" s="1"/>
  <c r="F50" i="7"/>
  <c r="BH55" i="7"/>
  <c r="S55" i="7" s="1"/>
  <c r="BJ46" i="7"/>
  <c r="U46" i="7" s="1"/>
  <c r="BJ47" i="7"/>
  <c r="U47" i="7" s="1"/>
  <c r="BJ51" i="7"/>
  <c r="R45" i="7"/>
  <c r="AY55" i="7"/>
  <c r="J55" i="7" s="1"/>
  <c r="BJ45" i="7"/>
  <c r="BJ49" i="7"/>
  <c r="U49" i="7" s="1"/>
  <c r="BB55" i="7"/>
  <c r="M55" i="7" s="1"/>
  <c r="BJ48" i="7"/>
  <c r="U48" i="7" s="1"/>
  <c r="BJ52" i="7"/>
  <c r="U52" i="7" s="1"/>
  <c r="H36" i="8"/>
  <c r="D22" i="8"/>
  <c r="D25" i="8" s="1"/>
  <c r="I22" i="8"/>
  <c r="S22" i="8"/>
  <c r="S25" i="8" s="1"/>
  <c r="X22" i="8"/>
  <c r="X25" i="8" s="1"/>
  <c r="N22" i="8"/>
  <c r="N25" i="8" s="1"/>
  <c r="W30" i="8"/>
  <c r="N31" i="8"/>
  <c r="U51" i="7" l="1"/>
  <c r="BI55" i="7"/>
  <c r="T55" i="7" s="1"/>
  <c r="E24" i="8"/>
  <c r="U45" i="7"/>
  <c r="O25" i="8"/>
  <c r="T24" i="8"/>
  <c r="O24" i="8"/>
  <c r="Y24" i="8"/>
  <c r="J24" i="8"/>
  <c r="E25" i="8"/>
  <c r="Y25" i="8"/>
  <c r="I25" i="8"/>
  <c r="J25" i="8" s="1"/>
  <c r="T25" i="8"/>
  <c r="S26" i="8"/>
  <c r="D26" i="8"/>
  <c r="X26" i="8"/>
  <c r="N26" i="8"/>
  <c r="N32" i="8"/>
  <c r="W31" i="8"/>
  <c r="O31" i="8" l="1"/>
  <c r="X31" i="8" s="1"/>
  <c r="Y31" i="8" s="1"/>
  <c r="O30" i="8"/>
  <c r="Y30" i="8" s="1"/>
  <c r="I26" i="8"/>
  <c r="W32" i="8"/>
  <c r="P30" i="8" l="1"/>
  <c r="X30" i="8"/>
  <c r="O32" i="8"/>
  <c r="X32" i="8" s="1"/>
  <c r="Y32" i="8" s="1"/>
  <c r="P31" i="8"/>
  <c r="P32" i="8" l="1"/>
</calcChain>
</file>

<file path=xl/sharedStrings.xml><?xml version="1.0" encoding="utf-8"?>
<sst xmlns="http://schemas.openxmlformats.org/spreadsheetml/2006/main" count="492" uniqueCount="119">
  <si>
    <t>L</t>
  </si>
  <si>
    <t>M</t>
  </si>
  <si>
    <t>X</t>
  </si>
  <si>
    <t>J</t>
  </si>
  <si>
    <t>V</t>
  </si>
  <si>
    <t>S</t>
  </si>
  <si>
    <t>D</t>
  </si>
  <si>
    <t xml:space="preserve"> </t>
  </si>
  <si>
    <t>Lunes</t>
  </si>
  <si>
    <t>Martes</t>
  </si>
  <si>
    <t>Miércoles</t>
  </si>
  <si>
    <t>Jueves</t>
  </si>
  <si>
    <t>Viernes</t>
  </si>
  <si>
    <t>Total</t>
  </si>
  <si>
    <t>DE</t>
  </si>
  <si>
    <t xml:space="preserve"> HASTA</t>
  </si>
  <si>
    <t>ACTIVIDAD</t>
  </si>
  <si>
    <t>Tiempo</t>
  </si>
  <si>
    <t>Lectivas</t>
  </si>
  <si>
    <t>Complementarias</t>
  </si>
  <si>
    <t>Convenio</t>
  </si>
  <si>
    <t>Mi jornada</t>
  </si>
  <si>
    <t>Balance</t>
  </si>
  <si>
    <t>Septiembre</t>
  </si>
  <si>
    <t>Complementaria</t>
  </si>
  <si>
    <t>Junio</t>
  </si>
  <si>
    <t>Días</t>
  </si>
  <si>
    <t>Horas</t>
  </si>
  <si>
    <t>Días laborales no lectivos</t>
  </si>
  <si>
    <t>Tu jornada</t>
  </si>
  <si>
    <t>Septiembre 2026</t>
  </si>
  <si>
    <t>Octubre 2026</t>
  </si>
  <si>
    <t>Noviebre 2026</t>
  </si>
  <si>
    <t>Diciembre 2026</t>
  </si>
  <si>
    <t>Enero 2027</t>
  </si>
  <si>
    <t>Febrero 2027</t>
  </si>
  <si>
    <t>Marzo 2027</t>
  </si>
  <si>
    <t>Abril 2027</t>
  </si>
  <si>
    <t>Mayo 2026</t>
  </si>
  <si>
    <t>Junio 2026</t>
  </si>
  <si>
    <t>Teléfono: 941 23 37 82</t>
  </si>
  <si>
    <t>fe@usorioja.es</t>
  </si>
  <si>
    <t>www.feusolarioja.es</t>
  </si>
  <si>
    <t>Días no lectivos locales</t>
  </si>
  <si>
    <r>
      <rPr>
        <sz val="11"/>
        <rFont val="Arial"/>
        <family val="2"/>
      </rPr>
      <t>Escuelas Oficiales de Idiomas:</t>
    </r>
    <r>
      <rPr>
        <sz val="11"/>
        <color rgb="FF505050"/>
        <rFont val="Arial"/>
        <family val="2"/>
      </rPr>
      <t xml:space="preserve"> del 28/09/2026 al 22/06/2027.</t>
    </r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</si>
  <si>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del </t>
    </r>
    <r>
      <rPr>
        <sz val="11"/>
        <color rgb="FF00B0F0"/>
        <rFont val="Arial"/>
        <family val="2"/>
      </rPr>
      <t>1 de septiembre de 2026 al 30 de junio de 2027.</t>
    </r>
  </si>
  <si>
    <r>
      <rPr>
        <sz val="11"/>
        <rFont val="Arial"/>
        <family val="2"/>
      </rPr>
      <t>ESO, Bachillerato y Centros específicos de FP:</t>
    </r>
    <r>
      <rPr>
        <b/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</si>
  <si>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r>
      <rPr>
        <sz val="11"/>
        <rFont val="Arial"/>
        <family val="2"/>
      </rPr>
      <t>Conservatorios de Música:</t>
    </r>
    <r>
      <rPr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28/09/2026 al 22/06/2027.</t>
    </r>
  </si>
  <si>
    <r>
      <rPr>
        <sz val="11"/>
        <rFont val="Arial"/>
        <family val="2"/>
      </rPr>
      <t>Centros de Enseñanzas de Adultos:</t>
    </r>
    <r>
      <rPr>
        <b/>
        <sz val="11"/>
        <color rgb="FF00B0F0"/>
        <rFont val="Arial"/>
        <family val="2"/>
      </rPr>
      <t xml:space="preserve"> del 14/09/2026 al 22/06/2027.</t>
    </r>
  </si>
  <si>
    <r>
      <rPr>
        <sz val="11"/>
        <color rgb="FF00B0F0"/>
        <rFont val="Arial"/>
        <family val="2"/>
      </rPr>
      <t xml:space="preserve">Día de la Comunidad </t>
    </r>
    <r>
      <rPr>
        <sz val="11"/>
        <rFont val="Arial"/>
        <family val="2"/>
      </rPr>
      <t>Educativa en La Rioja</t>
    </r>
    <r>
      <rPr>
        <sz val="11"/>
        <color rgb="FFC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26 de febrero de 2027, viernes. No lectivo.</t>
    </r>
  </si>
  <si>
    <r>
      <rPr>
        <sz val="11"/>
        <color rgb="FF00B0F0"/>
        <rFont val="Arial"/>
        <family val="2"/>
      </rPr>
      <t>Actividades lectivas</t>
    </r>
    <r>
      <rPr>
        <sz val="11"/>
        <color theme="1"/>
        <rFont val="Arial"/>
        <family val="2"/>
      </rPr>
      <t xml:space="preserve">: </t>
    </r>
  </si>
  <si>
    <r>
      <rPr>
        <sz val="11"/>
        <rFont val="Arial"/>
        <family val="2"/>
      </rPr>
      <t>Ciclos Formativos de FP DISTANCIA:</t>
    </r>
    <r>
      <rPr>
        <b/>
        <sz val="11"/>
        <color rgb="FF00B0F0"/>
        <rFont val="Arial"/>
        <family val="2"/>
      </rPr>
      <t xml:space="preserve"> del 28/09/2026 al 22/06/2027.</t>
    </r>
  </si>
  <si>
    <r>
      <rPr>
        <sz val="11"/>
        <rFont val="Arial"/>
        <family val="2"/>
      </rPr>
      <t xml:space="preserve">Escuela Superior de Diseño: </t>
    </r>
    <r>
      <rPr>
        <b/>
        <sz val="11"/>
        <color rgb="FF00B0F0"/>
        <rFont val="Arial"/>
        <family val="2"/>
      </rPr>
      <t xml:space="preserve">del 09/09/26 al 25/06/2027. </t>
    </r>
  </si>
  <si>
    <r>
      <rPr>
        <sz val="11"/>
        <rFont val="Arial"/>
        <family val="2"/>
      </rPr>
      <t>Ciclos formativos de FP: CFGM, CFGS y FP básica</t>
    </r>
    <r>
      <rPr>
        <sz val="11"/>
        <color rgb="FF505050"/>
        <rFont val="Arial"/>
        <family val="2"/>
      </rPr>
      <t xml:space="preserve">: </t>
    </r>
    <r>
      <rPr>
        <b/>
        <sz val="11"/>
        <color rgb="FF00B0F0"/>
        <rFont val="Arial"/>
        <family val="2"/>
      </rPr>
      <t xml:space="preserve">del 09/09/26 al 22/06/2027. </t>
    </r>
  </si>
  <si>
    <t xml:space="preserve">Días no lectivos locales en Alfaro </t>
  </si>
  <si>
    <t>Calendario escolar 2026/2027</t>
  </si>
  <si>
    <r>
      <rPr>
        <sz val="11"/>
        <rFont val="Arial"/>
        <family val="2"/>
      </rPr>
      <t>Educación Infantil, Primaria y Especial</t>
    </r>
    <r>
      <rPr>
        <sz val="11"/>
        <color rgb="FF505050"/>
        <rFont val="Arial"/>
        <family val="2"/>
      </rPr>
      <t>:</t>
    </r>
    <r>
      <rPr>
        <b/>
        <sz val="11"/>
        <color rgb="FF00B0F0"/>
        <rFont val="Arial"/>
        <family val="2"/>
      </rPr>
      <t xml:space="preserve"> del 09/09/26 al 22/06/2027. </t>
    </r>
  </si>
  <si>
    <t>7 dias en función del consejo escolar de cada municipio</t>
  </si>
  <si>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</si>
  <si>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t>Vacaciones escolares</t>
  </si>
  <si>
    <t>Navidad: del 23 de diciembre de 2026 al 6 de enero de 2027, ambos inclusive.</t>
  </si>
  <si>
    <t>Semana Santa: del 25 de marzo de 2027 al 4 de abril de 2027, ambos inclusive.</t>
  </si>
  <si>
    <t>Noviembre</t>
  </si>
  <si>
    <t>Diciembre</t>
  </si>
  <si>
    <t>Enero</t>
  </si>
  <si>
    <t>Febrero</t>
  </si>
  <si>
    <t>Marzo</t>
  </si>
  <si>
    <t>Abril</t>
  </si>
  <si>
    <t>Mayo</t>
  </si>
  <si>
    <t>Inicio/Fin de clase</t>
  </si>
  <si>
    <t>No lectivo en La Rioja</t>
  </si>
  <si>
    <t>No lectivo local (7 días)</t>
  </si>
  <si>
    <t>Fin de semana</t>
  </si>
  <si>
    <t>CLASE</t>
  </si>
  <si>
    <t>Reducción de carga lectiva por edad</t>
  </si>
  <si>
    <t>Jornada por contrato</t>
  </si>
  <si>
    <t>La Rioja</t>
  </si>
  <si>
    <t>MI HORARIO COMPLEMENTARIO (No lectivas)</t>
  </si>
  <si>
    <t>Octubre</t>
  </si>
  <si>
    <t>Fecha</t>
  </si>
  <si>
    <t>Inicio</t>
  </si>
  <si>
    <t>Final</t>
  </si>
  <si>
    <t>Minutos</t>
  </si>
  <si>
    <t>Propone</t>
  </si>
  <si>
    <t>Dirección</t>
  </si>
  <si>
    <t>Jefa de estudios</t>
  </si>
  <si>
    <t>Fin</t>
  </si>
  <si>
    <r>
      <rPr>
        <b/>
        <sz val="11"/>
        <color rgb="FF00B0F0"/>
        <rFont val="Arial"/>
        <family val="2"/>
      </rPr>
      <t>Complementarias</t>
    </r>
    <r>
      <rPr>
        <sz val="11"/>
        <color theme="1"/>
        <rFont val="Arial"/>
        <family val="2"/>
      </rPr>
      <t>: las “pide” el centro, como son, por ejemplo, los claustros o reuniones que no están programadas en el horario marco.</t>
    </r>
  </si>
  <si>
    <r>
      <rPr>
        <b/>
        <sz val="11"/>
        <color rgb="FF00B0F0"/>
        <rFont val="Arial"/>
        <family val="2"/>
      </rPr>
      <t>Libres</t>
    </r>
    <r>
      <rPr>
        <sz val="11"/>
        <color theme="1"/>
        <rFont val="Arial"/>
        <family val="2"/>
      </rPr>
      <t>: el centro informa que esas horas las reconoce como complementarias; como, por ejemplo, formación.</t>
    </r>
  </si>
  <si>
    <r>
      <rPr>
        <b/>
        <sz val="11"/>
        <color rgb="FF00B0F0"/>
        <rFont val="Arial"/>
        <family val="2"/>
      </rPr>
      <t>Voluntarias</t>
    </r>
    <r>
      <rPr>
        <sz val="11"/>
        <color theme="1"/>
        <rFont val="Arial"/>
        <family val="2"/>
      </rPr>
      <t>: el centro propone una actividad para que, quien quiera, asista; pero no se considera “trabajo”; como, por ejemplo, un sábado que…</t>
    </r>
  </si>
  <si>
    <t xml:space="preserve"> COMPLEMENTARIAS FUERA DEL "HORARIO MARCO"</t>
  </si>
  <si>
    <r>
      <rPr>
        <b/>
        <sz val="11"/>
        <color rgb="FF00B0F0"/>
        <rFont val="Arial"/>
        <family val="2"/>
      </rPr>
      <t>En caso de duda</t>
    </r>
    <r>
      <rPr>
        <sz val="11"/>
        <color theme="1"/>
        <rFont val="Arial"/>
        <family val="2"/>
      </rPr>
      <t>, si alguien del equipo directivo no te ha dicho expresamente que es tiempo complentario, no se computa como trabajado.</t>
    </r>
  </si>
  <si>
    <r>
      <rPr>
        <b/>
        <i/>
        <sz val="12"/>
        <color rgb="FF00B0F0"/>
        <rFont val="Arial"/>
        <family val="2"/>
      </rPr>
      <t>Tipos</t>
    </r>
    <r>
      <rPr>
        <b/>
        <sz val="12"/>
        <color rgb="FF00B0F0"/>
        <rFont val="Arial"/>
        <family val="2"/>
      </rPr>
      <t xml:space="preserve"> de horas</t>
    </r>
  </si>
  <si>
    <t>Descripción</t>
  </si>
  <si>
    <t>Horas fuera del "horario marco"</t>
  </si>
  <si>
    <t>Actividad complementaria</t>
  </si>
  <si>
    <t xml:space="preserve">Claustro: Plan de Atención a las Diferencias Individuales (PADI) </t>
  </si>
  <si>
    <t>Hablemos de educación (diploma de asistencia)</t>
  </si>
  <si>
    <t>Reducción por edad</t>
  </si>
  <si>
    <t>Horas lectivas</t>
  </si>
  <si>
    <t>Horas/Semana</t>
  </si>
  <si>
    <t>Noviembre 2026</t>
  </si>
  <si>
    <t>MI HORARIO DE CLASES (Lectivas)</t>
  </si>
  <si>
    <t>2 de Noviembre</t>
  </si>
  <si>
    <t>Junio 2027</t>
  </si>
  <si>
    <t>Julio 2027</t>
  </si>
  <si>
    <t>7 de Enero, 25 de Febrero, 22, 23 y 24 de Marzo, 30 de Abril</t>
  </si>
  <si>
    <t>Haro</t>
  </si>
  <si>
    <t xml:space="preserve"> Mayo 2027</t>
  </si>
  <si>
    <t>RECREO</t>
  </si>
  <si>
    <t>TUTORÍA</t>
  </si>
  <si>
    <t>CAMBIO</t>
  </si>
  <si>
    <t>COMPLEMEN</t>
  </si>
  <si>
    <t>CLAUSTRO</t>
  </si>
  <si>
    <t>Carga horaria del curso 2026 / 2027</t>
  </si>
  <si>
    <t>COMPLEM</t>
  </si>
  <si>
    <t xml:space="preserve">Días no lectivos locales en Haro </t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</si>
  <si>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</t>
    </r>
    <r>
      <rPr>
        <sz val="11"/>
        <color rgb="FF00B0F0"/>
        <rFont val="Arial"/>
        <family val="2"/>
      </rPr>
      <t>del</t>
    </r>
    <r>
      <rPr>
        <sz val="11"/>
        <color theme="1"/>
        <rFont val="Arial"/>
        <family val="2"/>
      </rPr>
      <t xml:space="preserve"> </t>
    </r>
    <r>
      <rPr>
        <sz val="11"/>
        <color rgb="FF00B0F0"/>
        <rFont val="Arial"/>
        <family val="2"/>
      </rPr>
      <t>1 de septiembre de 2026 al 30 de junio de 2027.</t>
    </r>
  </si>
  <si>
    <r>
      <t xml:space="preserve">Día de la Comunidad Educativa en La Rioja </t>
    </r>
    <r>
      <rPr>
        <b/>
        <sz val="11"/>
        <color rgb="FF00B0F0"/>
        <rFont val="Arial"/>
        <family val="2"/>
      </rPr>
      <t>26 de febrero de 2027, viernes. No lectivo.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</si>
</sst>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 ;[Red]\-0.00\ "/>
    <numFmt numFmtId="166" formatCode="0\ %"/>
    <numFmt numFmtId="167" formatCode="0.0"/>
  </numFmts>
  <fonts count="58">
    <font>
      <sz val="11"/>
      <color theme="1"/>
      <name val="Calibri"/>
      <family val="2"/>
      <scheme val="minor"/>
    </font>
    <font>
      <sz val="9"/>
      <color rgb="FF505050"/>
      <name val="Arial"/>
      <family val="2"/>
    </font>
    <font>
      <b/>
      <sz val="9"/>
      <color rgb="FFFFFFFF"/>
      <name val="Arial"/>
      <family val="2"/>
    </font>
    <font>
      <b/>
      <sz val="9"/>
      <color rgb="FF505050"/>
      <name val="Arial"/>
      <family val="2"/>
    </font>
    <font>
      <sz val="9"/>
      <color rgb="FF000000"/>
      <name val="Arial"/>
      <family val="2"/>
    </font>
    <font>
      <sz val="9"/>
      <color rgb="FFD12324"/>
      <name val="Arial"/>
      <family val="2"/>
    </font>
    <font>
      <sz val="8"/>
      <color rgb="FF505050"/>
      <name val="Arial"/>
      <family val="2"/>
    </font>
    <font>
      <sz val="9"/>
      <name val="Arial"/>
      <family val="2"/>
    </font>
    <font>
      <sz val="9"/>
      <color rgb="FFEE000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3"/>
      <color rgb="FF505050"/>
      <name val="Arial"/>
      <family val="2"/>
    </font>
    <font>
      <sz val="9"/>
      <color rgb="FF0070C0"/>
      <name val="Arial"/>
      <family val="2"/>
    </font>
    <font>
      <sz val="28"/>
      <name val="Caveat"/>
    </font>
    <font>
      <sz val="11"/>
      <color theme="1"/>
      <name val="Arial"/>
      <family val="2"/>
    </font>
    <font>
      <sz val="11"/>
      <color rgb="FF50505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1"/>
      <color rgb="FF505050"/>
      <name val="Arial"/>
      <family val="2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6"/>
      <color rgb="FF00B0F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b/>
      <sz val="12"/>
      <color rgb="FF00B0F0"/>
      <name val="Arial"/>
      <family val="2"/>
    </font>
    <font>
      <b/>
      <i/>
      <sz val="12"/>
      <color rgb="FF00B0F0"/>
      <name val="Arial"/>
      <family val="2"/>
    </font>
    <font>
      <b/>
      <sz val="14"/>
      <color theme="0"/>
      <name val="Arial"/>
      <family val="2"/>
    </font>
    <font>
      <sz val="10"/>
      <color rgb="FF00B0F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0"/>
      <color rgb="FF00B0F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rgb="FF00B0F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"/>
      <color rgb="FF50505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rgb="FFD6E3BC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00"/>
      </patternFill>
    </fill>
  </fills>
  <borders count="10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8A8A8A"/>
      </bottom>
      <diagonal/>
    </border>
    <border>
      <left/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/>
      <right style="medium">
        <color rgb="FF8A8A8A"/>
      </right>
      <top/>
      <bottom style="medium">
        <color rgb="FF8A8A8A"/>
      </bottom>
      <diagonal/>
    </border>
    <border>
      <left/>
      <right style="medium">
        <color rgb="FF7F7F7F"/>
      </right>
      <top/>
      <bottom style="medium">
        <color rgb="FF8A8A8A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505050"/>
      </bottom>
      <diagonal/>
    </border>
    <border>
      <left/>
      <right style="medium">
        <color rgb="FF8A8A8A"/>
      </right>
      <top/>
      <bottom style="medium">
        <color rgb="FF505050"/>
      </bottom>
      <diagonal/>
    </border>
    <border>
      <left/>
      <right style="medium">
        <color rgb="FF7F7F7F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indexed="64"/>
      </bottom>
      <diagonal/>
    </border>
    <border>
      <left/>
      <right style="medium">
        <color rgb="FF8A8A8A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medium">
        <color rgb="FF00B0F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medium">
        <color rgb="FFFFC000"/>
      </top>
      <bottom/>
      <diagonal/>
    </border>
    <border>
      <left/>
      <right style="medium">
        <color rgb="FF00B0F0"/>
      </right>
      <top style="medium">
        <color rgb="FFFFC00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theme="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00B0F0"/>
      </right>
      <top style="medium">
        <color theme="0"/>
      </top>
      <bottom style="medium">
        <color theme="0"/>
      </bottom>
      <diagonal/>
    </border>
    <border>
      <left style="medium">
        <color rgb="FF00B0F0"/>
      </left>
      <right/>
      <top style="medium">
        <color theme="0"/>
      </top>
      <bottom style="medium">
        <color theme="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/>
      <right/>
      <top style="medium">
        <color rgb="FF50505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38">
    <xf numFmtId="0" fontId="0" fillId="0" borderId="0" xfId="0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9" xfId="0" applyBorder="1" applyAlignment="1">
      <alignment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0" fillId="0" borderId="4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1" xfId="0" applyBorder="1" applyAlignment="1">
      <alignment wrapText="1"/>
    </xf>
    <xf numFmtId="0" fontId="15" fillId="0" borderId="48" xfId="0" applyFont="1" applyBorder="1" applyAlignment="1">
      <alignment vertical="center" wrapText="1"/>
    </xf>
    <xf numFmtId="0" fontId="0" fillId="0" borderId="45" xfId="0" applyBorder="1" applyAlignment="1">
      <alignment horizont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30" fillId="14" borderId="78" xfId="0" applyFont="1" applyFill="1" applyBorder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20" fillId="5" borderId="0" xfId="0" applyFont="1" applyFill="1" applyAlignment="1">
      <alignment wrapText="1"/>
    </xf>
    <xf numFmtId="0" fontId="20" fillId="5" borderId="45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left" vertical="center" wrapText="1"/>
    </xf>
    <xf numFmtId="0" fontId="0" fillId="0" borderId="73" xfId="0" applyBorder="1" applyAlignment="1">
      <alignment wrapText="1"/>
    </xf>
    <xf numFmtId="0" fontId="0" fillId="0" borderId="36" xfId="0" applyBorder="1" applyAlignment="1">
      <alignment wrapText="1"/>
    </xf>
    <xf numFmtId="0" fontId="20" fillId="5" borderId="0" xfId="0" applyFont="1" applyFill="1" applyAlignment="1">
      <alignment horizont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10" borderId="43" xfId="0" applyNumberFormat="1" applyFont="1" applyFill="1" applyBorder="1" applyAlignment="1" applyProtection="1">
      <alignment horizontal="center"/>
      <protection locked="0"/>
    </xf>
    <xf numFmtId="167" fontId="14" fillId="0" borderId="0" xfId="0" applyNumberFormat="1" applyFont="1"/>
    <xf numFmtId="0" fontId="34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14" fontId="14" fillId="0" borderId="43" xfId="0" applyNumberFormat="1" applyFont="1" applyBorder="1"/>
    <xf numFmtId="0" fontId="14" fillId="0" borderId="43" xfId="0" applyFont="1" applyBorder="1"/>
    <xf numFmtId="0" fontId="40" fillId="0" borderId="0" xfId="0" applyFont="1" applyAlignment="1">
      <alignment horizontal="right"/>
    </xf>
    <xf numFmtId="0" fontId="14" fillId="0" borderId="43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64" fontId="14" fillId="10" borderId="43" xfId="0" applyNumberFormat="1" applyFont="1" applyFill="1" applyBorder="1" applyAlignment="1" applyProtection="1">
      <alignment horizontal="center" vertical="center"/>
      <protection locked="0"/>
    </xf>
    <xf numFmtId="20" fontId="14" fillId="0" borderId="43" xfId="0" applyNumberFormat="1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2" fontId="24" fillId="0" borderId="86" xfId="0" applyNumberFormat="1" applyFont="1" applyBorder="1" applyAlignment="1">
      <alignment horizontal="center" vertical="center"/>
    </xf>
    <xf numFmtId="0" fontId="14" fillId="0" borderId="86" xfId="0" applyFont="1" applyBorder="1"/>
    <xf numFmtId="0" fontId="28" fillId="8" borderId="94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10" borderId="43" xfId="0" applyFont="1" applyFill="1" applyBorder="1" applyAlignment="1" applyProtection="1">
      <alignment horizontal="center"/>
      <protection locked="0"/>
    </xf>
    <xf numFmtId="0" fontId="14" fillId="10" borderId="43" xfId="0" applyFont="1" applyFill="1" applyBorder="1" applyProtection="1">
      <protection locked="0"/>
    </xf>
    <xf numFmtId="0" fontId="45" fillId="0" borderId="0" xfId="0" applyFont="1" applyProtection="1">
      <protection locked="0"/>
    </xf>
    <xf numFmtId="0" fontId="37" fillId="10" borderId="65" xfId="0" applyFont="1" applyFill="1" applyBorder="1" applyProtection="1">
      <protection locked="0"/>
    </xf>
    <xf numFmtId="0" fontId="45" fillId="0" borderId="8" xfId="0" applyFont="1" applyBorder="1" applyProtection="1">
      <protection locked="0"/>
    </xf>
    <xf numFmtId="0" fontId="45" fillId="0" borderId="66" xfId="0" applyFont="1" applyBorder="1" applyProtection="1">
      <protection locked="0"/>
    </xf>
    <xf numFmtId="0" fontId="45" fillId="0" borderId="43" xfId="0" applyFont="1" applyBorder="1" applyAlignment="1" applyProtection="1">
      <alignment horizontal="center"/>
      <protection locked="0"/>
    </xf>
    <xf numFmtId="0" fontId="45" fillId="10" borderId="77" xfId="0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Alignment="1" applyProtection="1">
      <alignment horizontal="center"/>
      <protection locked="0"/>
    </xf>
    <xf numFmtId="0" fontId="45" fillId="10" borderId="78" xfId="0" applyFont="1" applyFill="1" applyBorder="1" applyAlignment="1" applyProtection="1">
      <alignment horizontal="center"/>
      <protection locked="0"/>
    </xf>
    <xf numFmtId="164" fontId="45" fillId="10" borderId="77" xfId="0" applyNumberFormat="1" applyFont="1" applyFill="1" applyBorder="1" applyAlignment="1" applyProtection="1">
      <alignment horizontal="center"/>
      <protection locked="0"/>
    </xf>
    <xf numFmtId="164" fontId="45" fillId="10" borderId="43" xfId="0" applyNumberFormat="1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Protection="1">
      <protection locked="0"/>
    </xf>
    <xf numFmtId="2" fontId="45" fillId="0" borderId="78" xfId="0" applyNumberFormat="1" applyFont="1" applyBorder="1" applyAlignment="1" applyProtection="1">
      <alignment horizontal="center"/>
      <protection locked="0"/>
    </xf>
    <xf numFmtId="0" fontId="37" fillId="10" borderId="68" xfId="0" applyFont="1" applyFill="1" applyBorder="1" applyProtection="1">
      <protection locked="0"/>
    </xf>
    <xf numFmtId="0" fontId="45" fillId="0" borderId="67" xfId="0" applyFont="1" applyBorder="1" applyProtection="1">
      <protection locked="0"/>
    </xf>
    <xf numFmtId="164" fontId="45" fillId="10" borderId="79" xfId="0" applyNumberFormat="1" applyFont="1" applyFill="1" applyBorder="1" applyAlignment="1" applyProtection="1">
      <alignment horizontal="center"/>
      <protection locked="0"/>
    </xf>
    <xf numFmtId="164" fontId="45" fillId="10" borderId="80" xfId="0" applyNumberFormat="1" applyFont="1" applyFill="1" applyBorder="1" applyAlignment="1" applyProtection="1">
      <alignment horizontal="center"/>
      <protection locked="0"/>
    </xf>
    <xf numFmtId="0" fontId="45" fillId="10" borderId="80" xfId="0" applyFont="1" applyFill="1" applyBorder="1" applyProtection="1">
      <protection locked="0"/>
    </xf>
    <xf numFmtId="0" fontId="45" fillId="0" borderId="69" xfId="0" applyFont="1" applyBorder="1" applyProtection="1">
      <protection locked="0"/>
    </xf>
    <xf numFmtId="0" fontId="45" fillId="0" borderId="80" xfId="0" applyFont="1" applyBorder="1" applyAlignment="1" applyProtection="1">
      <alignment horizontal="center"/>
      <protection locked="0"/>
    </xf>
    <xf numFmtId="2" fontId="45" fillId="0" borderId="81" xfId="0" applyNumberFormat="1" applyFont="1" applyBorder="1" applyAlignment="1" applyProtection="1">
      <alignment horizontal="center"/>
      <protection locked="0"/>
    </xf>
    <xf numFmtId="2" fontId="45" fillId="0" borderId="0" xfId="0" applyNumberFormat="1" applyFont="1" applyProtection="1">
      <protection locked="0"/>
    </xf>
    <xf numFmtId="0" fontId="53" fillId="15" borderId="55" xfId="0" applyFont="1" applyFill="1" applyBorder="1" applyAlignment="1" applyProtection="1">
      <alignment horizontal="center"/>
      <protection locked="0"/>
    </xf>
    <xf numFmtId="166" fontId="43" fillId="13" borderId="53" xfId="0" applyNumberFormat="1" applyFont="1" applyFill="1" applyBorder="1" applyAlignment="1" applyProtection="1">
      <alignment horizontal="center"/>
      <protection locked="0"/>
    </xf>
    <xf numFmtId="2" fontId="54" fillId="12" borderId="83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2" fontId="14" fillId="0" borderId="86" xfId="0" applyNumberFormat="1" applyFont="1" applyBorder="1"/>
    <xf numFmtId="2" fontId="14" fillId="0" borderId="43" xfId="0" applyNumberFormat="1" applyFont="1" applyBorder="1"/>
    <xf numFmtId="2" fontId="14" fillId="0" borderId="0" xfId="0" applyNumberFormat="1" applyFont="1"/>
    <xf numFmtId="0" fontId="10" fillId="7" borderId="3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44" fillId="12" borderId="0" xfId="0" applyFont="1" applyFill="1" applyProtection="1">
      <protection locked="0"/>
    </xf>
    <xf numFmtId="2" fontId="44" fillId="12" borderId="0" xfId="0" applyNumberFormat="1" applyFont="1" applyFill="1" applyProtection="1">
      <protection locked="0"/>
    </xf>
    <xf numFmtId="0" fontId="34" fillId="0" borderId="0" xfId="0" applyFont="1" applyProtection="1">
      <protection locked="0"/>
    </xf>
    <xf numFmtId="0" fontId="45" fillId="0" borderId="0" xfId="0" applyFont="1"/>
    <xf numFmtId="0" fontId="47" fillId="0" borderId="43" xfId="0" applyFont="1" applyBorder="1" applyAlignment="1">
      <alignment horizontal="center"/>
    </xf>
    <xf numFmtId="0" fontId="47" fillId="0" borderId="52" xfId="0" applyFont="1" applyBorder="1" applyAlignment="1">
      <alignment horizontal="center"/>
    </xf>
    <xf numFmtId="0" fontId="36" fillId="8" borderId="55" xfId="0" applyFont="1" applyFill="1" applyBorder="1" applyAlignment="1">
      <alignment horizontal="center"/>
    </xf>
    <xf numFmtId="0" fontId="49" fillId="0" borderId="43" xfId="0" applyFont="1" applyBorder="1" applyAlignment="1">
      <alignment horizontal="center"/>
    </xf>
    <xf numFmtId="2" fontId="49" fillId="0" borderId="43" xfId="0" applyNumberFormat="1" applyFont="1" applyBorder="1" applyAlignment="1">
      <alignment horizontal="center"/>
    </xf>
    <xf numFmtId="165" fontId="51" fillId="0" borderId="87" xfId="0" applyNumberFormat="1" applyFont="1" applyBorder="1" applyAlignment="1">
      <alignment horizontal="center"/>
    </xf>
    <xf numFmtId="165" fontId="51" fillId="0" borderId="78" xfId="0" applyNumberFormat="1" applyFont="1" applyBorder="1" applyAlignment="1">
      <alignment horizontal="center"/>
    </xf>
    <xf numFmtId="0" fontId="49" fillId="0" borderId="80" xfId="0" applyFont="1" applyBorder="1" applyAlignment="1">
      <alignment horizontal="center"/>
    </xf>
    <xf numFmtId="2" fontId="49" fillId="0" borderId="80" xfId="0" applyNumberFormat="1" applyFont="1" applyBorder="1" applyAlignment="1">
      <alignment horizontal="center"/>
    </xf>
    <xf numFmtId="165" fontId="51" fillId="11" borderId="81" xfId="0" applyNumberFormat="1" applyFont="1" applyFill="1" applyBorder="1" applyAlignment="1">
      <alignment horizontal="center"/>
    </xf>
    <xf numFmtId="0" fontId="43" fillId="13" borderId="88" xfId="0" applyFont="1" applyFill="1" applyBorder="1" applyAlignment="1">
      <alignment horizontal="center"/>
    </xf>
    <xf numFmtId="166" fontId="43" fillId="13" borderId="43" xfId="0" applyNumberFormat="1" applyFont="1" applyFill="1" applyBorder="1" applyAlignment="1">
      <alignment horizontal="center"/>
    </xf>
    <xf numFmtId="0" fontId="30" fillId="14" borderId="76" xfId="0" applyFont="1" applyFill="1" applyBorder="1" applyAlignment="1">
      <alignment horizontal="center"/>
    </xf>
    <xf numFmtId="0" fontId="56" fillId="13" borderId="81" xfId="0" applyFont="1" applyFill="1" applyBorder="1" applyAlignment="1">
      <alignment horizontal="center"/>
    </xf>
    <xf numFmtId="0" fontId="43" fillId="8" borderId="71" xfId="0" applyFont="1" applyFill="1" applyBorder="1" applyAlignment="1" applyProtection="1">
      <alignment horizontal="center"/>
      <protection locked="0"/>
    </xf>
    <xf numFmtId="0" fontId="43" fillId="8" borderId="72" xfId="0" applyFont="1" applyFill="1" applyBorder="1" applyAlignment="1" applyProtection="1">
      <alignment horizontal="center"/>
      <protection locked="0"/>
    </xf>
    <xf numFmtId="0" fontId="43" fillId="8" borderId="73" xfId="0" applyFont="1" applyFill="1" applyBorder="1" applyAlignment="1" applyProtection="1">
      <alignment horizontal="center"/>
      <protection locked="0"/>
    </xf>
    <xf numFmtId="0" fontId="48" fillId="0" borderId="77" xfId="0" applyFont="1" applyBorder="1" applyAlignment="1">
      <alignment horizontal="left"/>
    </xf>
    <xf numFmtId="0" fontId="48" fillId="0" borderId="43" xfId="0" applyFont="1" applyBorder="1" applyAlignment="1">
      <alignment horizontal="left"/>
    </xf>
    <xf numFmtId="165" fontId="50" fillId="0" borderId="43" xfId="0" applyNumberFormat="1" applyFont="1" applyBorder="1" applyAlignment="1">
      <alignment horizontal="center"/>
    </xf>
    <xf numFmtId="165" fontId="50" fillId="0" borderId="78" xfId="0" applyNumberFormat="1" applyFont="1" applyBorder="1" applyAlignment="1">
      <alignment horizontal="center"/>
    </xf>
    <xf numFmtId="0" fontId="46" fillId="12" borderId="62" xfId="0" applyFont="1" applyFill="1" applyBorder="1" applyAlignment="1" applyProtection="1">
      <alignment horizontal="center"/>
      <protection locked="0"/>
    </xf>
    <xf numFmtId="0" fontId="46" fillId="12" borderId="63" xfId="0" applyFont="1" applyFill="1" applyBorder="1" applyAlignment="1" applyProtection="1">
      <alignment horizontal="center"/>
      <protection locked="0"/>
    </xf>
    <xf numFmtId="0" fontId="46" fillId="12" borderId="64" xfId="0" applyFont="1" applyFill="1" applyBorder="1" applyAlignment="1" applyProtection="1">
      <alignment horizontal="center"/>
      <protection locked="0"/>
    </xf>
    <xf numFmtId="0" fontId="46" fillId="12" borderId="74" xfId="0" applyFont="1" applyFill="1" applyBorder="1" applyAlignment="1">
      <alignment horizontal="center"/>
    </xf>
    <xf numFmtId="0" fontId="46" fillId="12" borderId="75" xfId="0" applyFont="1" applyFill="1" applyBorder="1" applyAlignment="1">
      <alignment horizontal="center"/>
    </xf>
    <xf numFmtId="0" fontId="46" fillId="12" borderId="84" xfId="0" applyFont="1" applyFill="1" applyBorder="1" applyAlignment="1">
      <alignment horizontal="center"/>
    </xf>
    <xf numFmtId="0" fontId="46" fillId="12" borderId="85" xfId="0" applyFont="1" applyFill="1" applyBorder="1" applyAlignment="1">
      <alignment horizontal="center"/>
    </xf>
    <xf numFmtId="0" fontId="33" fillId="0" borderId="68" xfId="0" applyFont="1" applyBorder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67" xfId="0" applyFont="1" applyBorder="1" applyAlignment="1" applyProtection="1">
      <alignment horizontal="center"/>
      <protection locked="0"/>
    </xf>
    <xf numFmtId="0" fontId="51" fillId="0" borderId="92" xfId="0" applyFont="1" applyBorder="1" applyAlignment="1" applyProtection="1">
      <alignment horizontal="left"/>
      <protection locked="0"/>
    </xf>
    <xf numFmtId="0" fontId="51" fillId="0" borderId="93" xfId="0" applyFont="1" applyBorder="1" applyAlignment="1" applyProtection="1">
      <alignment horizontal="left"/>
      <protection locked="0"/>
    </xf>
    <xf numFmtId="0" fontId="51" fillId="0" borderId="100" xfId="0" applyFont="1" applyBorder="1" applyAlignment="1" applyProtection="1">
      <alignment horizontal="left"/>
      <protection locked="0"/>
    </xf>
    <xf numFmtId="0" fontId="48" fillId="0" borderId="79" xfId="0" applyFont="1" applyBorder="1" applyAlignment="1">
      <alignment horizontal="left"/>
    </xf>
    <xf numFmtId="0" fontId="48" fillId="0" borderId="80" xfId="0" applyFont="1" applyBorder="1" applyAlignment="1">
      <alignment horizontal="left"/>
    </xf>
    <xf numFmtId="165" fontId="50" fillId="11" borderId="80" xfId="0" applyNumberFormat="1" applyFont="1" applyFill="1" applyBorder="1" applyAlignment="1">
      <alignment horizontal="center"/>
    </xf>
    <xf numFmtId="165" fontId="50" fillId="11" borderId="81" xfId="0" applyNumberFormat="1" applyFont="1" applyFill="1" applyBorder="1" applyAlignment="1">
      <alignment horizontal="center"/>
    </xf>
    <xf numFmtId="0" fontId="45" fillId="0" borderId="77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36" fillId="8" borderId="82" xfId="0" applyFont="1" applyFill="1" applyBorder="1" applyAlignment="1">
      <alignment horizontal="center"/>
    </xf>
    <xf numFmtId="0" fontId="36" fillId="8" borderId="83" xfId="0" applyFont="1" applyFill="1" applyBorder="1" applyAlignment="1">
      <alignment horizontal="center"/>
    </xf>
    <xf numFmtId="165" fontId="50" fillId="0" borderId="86" xfId="0" applyNumberFormat="1" applyFont="1" applyBorder="1" applyAlignment="1">
      <alignment horizontal="center"/>
    </xf>
    <xf numFmtId="165" fontId="50" fillId="0" borderId="87" xfId="0" applyNumberFormat="1" applyFont="1" applyBorder="1" applyAlignment="1">
      <alignment horizontal="center"/>
    </xf>
    <xf numFmtId="0" fontId="43" fillId="13" borderId="43" xfId="0" applyFont="1" applyFill="1" applyBorder="1" applyAlignment="1">
      <alignment horizontal="center"/>
    </xf>
    <xf numFmtId="0" fontId="30" fillId="14" borderId="74" xfId="0" applyFont="1" applyFill="1" applyBorder="1" applyAlignment="1">
      <alignment horizontal="left"/>
    </xf>
    <xf numFmtId="0" fontId="30" fillId="14" borderId="75" xfId="0" applyFont="1" applyFill="1" applyBorder="1" applyAlignment="1">
      <alignment horizontal="left"/>
    </xf>
    <xf numFmtId="0" fontId="52" fillId="13" borderId="43" xfId="0" applyFont="1" applyFill="1" applyBorder="1" applyAlignment="1" applyProtection="1">
      <alignment horizontal="center"/>
      <protection locked="0"/>
    </xf>
    <xf numFmtId="0" fontId="52" fillId="13" borderId="52" xfId="0" applyFont="1" applyFill="1" applyBorder="1" applyAlignment="1" applyProtection="1">
      <alignment horizontal="center"/>
      <protection locked="0"/>
    </xf>
    <xf numFmtId="0" fontId="30" fillId="14" borderId="77" xfId="0" applyFont="1" applyFill="1" applyBorder="1" applyAlignment="1">
      <alignment horizontal="left"/>
    </xf>
    <xf numFmtId="0" fontId="30" fillId="14" borderId="43" xfId="0" applyFont="1" applyFill="1" applyBorder="1" applyAlignment="1">
      <alignment horizontal="left"/>
    </xf>
    <xf numFmtId="0" fontId="55" fillId="13" borderId="79" xfId="0" applyFont="1" applyFill="1" applyBorder="1" applyAlignment="1">
      <alignment horizontal="left"/>
    </xf>
    <xf numFmtId="0" fontId="55" fillId="13" borderId="80" xfId="0" applyFont="1" applyFill="1" applyBorder="1" applyAlignment="1">
      <alignment horizontal="left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8" borderId="0" xfId="0" applyFont="1" applyFill="1" applyAlignment="1">
      <alignment horizontal="center" wrapText="1"/>
    </xf>
    <xf numFmtId="0" fontId="27" fillId="8" borderId="33" xfId="0" applyFont="1" applyFill="1" applyBorder="1" applyAlignment="1">
      <alignment horizontal="center" wrapText="1"/>
    </xf>
    <xf numFmtId="0" fontId="26" fillId="8" borderId="33" xfId="0" applyFont="1" applyFill="1" applyBorder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2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2" fillId="0" borderId="38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9" xfId="0" applyFont="1" applyBorder="1" applyAlignment="1">
      <alignment horizontal="right" wrapText="1"/>
    </xf>
    <xf numFmtId="0" fontId="19" fillId="8" borderId="0" xfId="0" applyFont="1" applyFill="1" applyAlignment="1">
      <alignment horizontal="right" wrapText="1"/>
    </xf>
    <xf numFmtId="0" fontId="22" fillId="0" borderId="40" xfId="0" applyFont="1" applyBorder="1" applyAlignment="1">
      <alignment horizontal="right" wrapText="1"/>
    </xf>
    <xf numFmtId="0" fontId="22" fillId="0" borderId="41" xfId="0" applyFont="1" applyBorder="1" applyAlignment="1">
      <alignment horizontal="right" wrapText="1"/>
    </xf>
    <xf numFmtId="0" fontId="22" fillId="0" borderId="42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 wrapText="1"/>
    </xf>
    <xf numFmtId="0" fontId="22" fillId="0" borderId="58" xfId="0" applyFont="1" applyBorder="1" applyAlignment="1">
      <alignment horizontal="right" wrapText="1"/>
    </xf>
    <xf numFmtId="0" fontId="22" fillId="0" borderId="54" xfId="0" applyFont="1" applyBorder="1" applyAlignment="1">
      <alignment horizontal="right" wrapText="1"/>
    </xf>
    <xf numFmtId="0" fontId="22" fillId="0" borderId="59" xfId="0" applyFont="1" applyBorder="1" applyAlignment="1">
      <alignment horizontal="right" wrapText="1"/>
    </xf>
    <xf numFmtId="0" fontId="22" fillId="0" borderId="60" xfId="0" applyFont="1" applyBorder="1" applyAlignment="1">
      <alignment horizontal="right" wrapText="1"/>
    </xf>
    <xf numFmtId="0" fontId="22" fillId="0" borderId="45" xfId="0" applyFont="1" applyBorder="1" applyAlignment="1">
      <alignment horizontal="right" wrapText="1"/>
    </xf>
    <xf numFmtId="0" fontId="22" fillId="0" borderId="61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/>
    </xf>
    <xf numFmtId="0" fontId="22" fillId="0" borderId="35" xfId="0" applyFont="1" applyBorder="1" applyAlignment="1">
      <alignment horizontal="right" wrapText="1"/>
    </xf>
    <xf numFmtId="0" fontId="22" fillId="0" borderId="36" xfId="0" applyFont="1" applyBorder="1" applyAlignment="1">
      <alignment horizontal="right" wrapText="1"/>
    </xf>
    <xf numFmtId="0" fontId="22" fillId="0" borderId="37" xfId="0" applyFont="1" applyBorder="1" applyAlignment="1">
      <alignment horizontal="right" wrapText="1"/>
    </xf>
    <xf numFmtId="0" fontId="22" fillId="0" borderId="56" xfId="0" applyFont="1" applyBorder="1" applyAlignment="1">
      <alignment horizontal="right" wrapText="1"/>
    </xf>
    <xf numFmtId="0" fontId="22" fillId="0" borderId="50" xfId="0" applyFont="1" applyBorder="1" applyAlignment="1">
      <alignment horizontal="right" wrapText="1"/>
    </xf>
    <xf numFmtId="0" fontId="22" fillId="0" borderId="57" xfId="0" applyFont="1" applyBorder="1" applyAlignment="1">
      <alignment horizontal="right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28" fillId="8" borderId="50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center" wrapText="1"/>
    </xf>
    <xf numFmtId="0" fontId="14" fillId="0" borderId="44" xfId="0" applyFont="1" applyBorder="1" applyAlignment="1">
      <alignment horizontal="left" wrapText="1"/>
    </xf>
    <xf numFmtId="0" fontId="14" fillId="0" borderId="45" xfId="0" applyFont="1" applyBorder="1" applyAlignment="1">
      <alignment horizontal="left"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15" fillId="0" borderId="48" xfId="0" applyFont="1" applyBorder="1" applyAlignment="1">
      <alignment horizontal="left" vertical="center" wrapText="1"/>
    </xf>
    <xf numFmtId="0" fontId="17" fillId="0" borderId="47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28" fillId="8" borderId="0" xfId="0" applyFont="1" applyFill="1" applyAlignment="1">
      <alignment horizontal="left" vertical="center" wrapText="1"/>
    </xf>
    <xf numFmtId="0" fontId="14" fillId="0" borderId="52" xfId="0" applyFont="1" applyBorder="1" applyAlignment="1">
      <alignment vertical="center" wrapText="1"/>
    </xf>
    <xf numFmtId="0" fontId="14" fillId="0" borderId="54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1" fillId="0" borderId="101" xfId="0" applyFont="1" applyBorder="1" applyAlignment="1">
      <alignment vertical="center" wrapText="1"/>
    </xf>
    <xf numFmtId="0" fontId="57" fillId="0" borderId="101" xfId="0" applyFont="1" applyBorder="1" applyAlignment="1">
      <alignment vertical="center" wrapText="1"/>
    </xf>
    <xf numFmtId="0" fontId="22" fillId="0" borderId="43" xfId="0" applyFont="1" applyBorder="1" applyAlignment="1">
      <alignment horizontal="right" wrapText="1"/>
    </xf>
    <xf numFmtId="0" fontId="28" fillId="8" borderId="89" xfId="0" applyFont="1" applyFill="1" applyBorder="1" applyAlignment="1">
      <alignment horizontal="center" vertical="center" textRotation="90"/>
    </xf>
    <xf numFmtId="0" fontId="28" fillId="8" borderId="89" xfId="0" applyFont="1" applyFill="1" applyBorder="1" applyAlignment="1">
      <alignment horizontal="center" vertical="center" textRotation="90" wrapText="1"/>
    </xf>
    <xf numFmtId="0" fontId="31" fillId="8" borderId="0" xfId="0" applyFont="1" applyFill="1" applyAlignment="1">
      <alignment horizontal="right" wrapText="1"/>
    </xf>
    <xf numFmtId="0" fontId="0" fillId="0" borderId="69" xfId="0" applyBorder="1" applyAlignment="1">
      <alignment horizontal="center" vertical="center" wrapText="1"/>
    </xf>
    <xf numFmtId="0" fontId="0" fillId="0" borderId="72" xfId="0" applyBorder="1" applyAlignment="1">
      <alignment horizontal="center" wrapText="1"/>
    </xf>
    <xf numFmtId="0" fontId="28" fillId="8" borderId="47" xfId="0" applyFont="1" applyFill="1" applyBorder="1" applyAlignment="1">
      <alignment horizontal="left" vertical="center" wrapText="1"/>
    </xf>
    <xf numFmtId="0" fontId="28" fillId="8" borderId="49" xfId="0" applyFont="1" applyFill="1" applyBorder="1" applyAlignment="1">
      <alignment horizontal="left" vertical="center" wrapText="1"/>
    </xf>
    <xf numFmtId="0" fontId="0" fillId="0" borderId="71" xfId="0" applyBorder="1" applyAlignment="1">
      <alignment horizontal="center" wrapText="1"/>
    </xf>
    <xf numFmtId="0" fontId="14" fillId="0" borderId="43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1" fillId="0" borderId="102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39" fillId="8" borderId="95" xfId="0" applyFont="1" applyFill="1" applyBorder="1" applyAlignment="1">
      <alignment horizontal="center" vertical="center"/>
    </xf>
    <xf numFmtId="0" fontId="35" fillId="8" borderId="96" xfId="0" applyFont="1" applyFill="1" applyBorder="1" applyAlignment="1">
      <alignment horizontal="center" vertical="center"/>
    </xf>
    <xf numFmtId="0" fontId="41" fillId="8" borderId="99" xfId="0" applyFont="1" applyFill="1" applyBorder="1" applyAlignment="1">
      <alignment horizontal="center"/>
    </xf>
    <xf numFmtId="0" fontId="42" fillId="8" borderId="97" xfId="0" applyFont="1" applyFill="1" applyBorder="1" applyAlignment="1">
      <alignment horizontal="center"/>
    </xf>
    <xf numFmtId="0" fontId="36" fillId="8" borderId="95" xfId="0" applyFont="1" applyFill="1" applyBorder="1" applyAlignment="1">
      <alignment horizontal="center"/>
    </xf>
    <xf numFmtId="0" fontId="36" fillId="8" borderId="96" xfId="0" applyFont="1" applyFill="1" applyBorder="1" applyAlignment="1">
      <alignment horizontal="center"/>
    </xf>
    <xf numFmtId="0" fontId="36" fillId="8" borderId="98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18" fillId="0" borderId="48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8EF2F-1D30-84F3-F800-76F186F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369094"/>
          <a:ext cx="1469654" cy="13904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123265</xdr:colOff>
      <xdr:row>26</xdr:row>
      <xdr:rowOff>67236</xdr:rowOff>
    </xdr:from>
    <xdr:to>
      <xdr:col>22</xdr:col>
      <xdr:colOff>120089</xdr:colOff>
      <xdr:row>31</xdr:row>
      <xdr:rowOff>133965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AEF56-99DA-BBE1-199D-59AD11F0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736" y="4146177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52</xdr:row>
      <xdr:rowOff>134474</xdr:rowOff>
    </xdr:from>
    <xdr:to>
      <xdr:col>22</xdr:col>
      <xdr:colOff>106765</xdr:colOff>
      <xdr:row>56</xdr:row>
      <xdr:rowOff>96872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4CA9BD-D289-8D81-DF01-8E4BF1DA9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8729386"/>
          <a:ext cx="5508000" cy="881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168701</xdr:colOff>
      <xdr:row>11</xdr:row>
      <xdr:rowOff>3342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F9FC54-1D5D-4E9C-8E0E-1325B342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186193</xdr:colOff>
      <xdr:row>35</xdr:row>
      <xdr:rowOff>111553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A8F41F-A5D6-4D15-B112-5C8FAB6EC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58" y="5229738"/>
          <a:ext cx="1482369" cy="8949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58434</xdr:rowOff>
    </xdr:from>
    <xdr:to>
      <xdr:col>22</xdr:col>
      <xdr:colOff>13778</xdr:colOff>
      <xdr:row>58</xdr:row>
      <xdr:rowOff>122015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1E3C79-ACD4-4DDA-A71A-6F96CDD2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6041"/>
          <a:ext cx="5472782" cy="881280"/>
        </a:xfrm>
        <a:prstGeom prst="rect">
          <a:avLst/>
        </a:prstGeom>
      </xdr:spPr>
    </xdr:pic>
    <xdr:clientData/>
  </xdr:twoCellAnchor>
  <xdr:twoCellAnchor editAs="oneCell">
    <xdr:from>
      <xdr:col>0</xdr:col>
      <xdr:colOff>201775</xdr:colOff>
      <xdr:row>1</xdr:row>
      <xdr:rowOff>166688</xdr:rowOff>
    </xdr:from>
    <xdr:to>
      <xdr:col>6</xdr:col>
      <xdr:colOff>168701</xdr:colOff>
      <xdr:row>11</xdr:row>
      <xdr:rowOff>3342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F6EE14-A1B6-40A1-8F5F-81EB9C452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186193</xdr:colOff>
      <xdr:row>35</xdr:row>
      <xdr:rowOff>111553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96464BB-FF1D-482A-B874-B088C5B37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58" y="5229738"/>
          <a:ext cx="1482369" cy="8949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40823</xdr:colOff>
      <xdr:row>36</xdr:row>
      <xdr:rowOff>158047</xdr:rowOff>
    </xdr:from>
    <xdr:to>
      <xdr:col>24</xdr:col>
      <xdr:colOff>614987</xdr:colOff>
      <xdr:row>47</xdr:row>
      <xdr:rowOff>68028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6310B0-2CFD-A5D7-7B78-F86C66D2DCBB}"/>
            </a:ext>
          </a:extLst>
        </xdr:cNvPr>
        <xdr:cNvGrpSpPr/>
      </xdr:nvGrpSpPr>
      <xdr:grpSpPr>
        <a:xfrm>
          <a:off x="182337" y="7973990"/>
          <a:ext cx="13778536" cy="1825867"/>
          <a:chOff x="176894" y="8363154"/>
          <a:chExt cx="13215200" cy="1855803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C4ACAE0-6698-D9D7-C270-CD82D1667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220" b="7790"/>
          <a:stretch>
            <a:fillRect/>
          </a:stretch>
        </xdr:blipFill>
        <xdr:spPr>
          <a:xfrm>
            <a:off x="176894" y="8363154"/>
            <a:ext cx="2809269" cy="137956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95C150-4F8C-41E7-9DA8-AEB9FA566F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322" b="8846"/>
          <a:stretch>
            <a:fillRect/>
          </a:stretch>
        </xdr:blipFill>
        <xdr:spPr>
          <a:xfrm>
            <a:off x="2884711" y="8479078"/>
            <a:ext cx="10507383" cy="1147713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1C82A4D-B03F-F8F7-1146-796D5B6E2130}"/>
              </a:ext>
            </a:extLst>
          </xdr:cNvPr>
          <xdr:cNvSpPr txBox="1"/>
        </xdr:nvSpPr>
        <xdr:spPr>
          <a:xfrm>
            <a:off x="176894" y="9497779"/>
            <a:ext cx="5442857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www.feusolarioja.es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6600734-B51B-F435-DC55-04AF06A62792}"/>
              </a:ext>
            </a:extLst>
          </xdr:cNvPr>
          <xdr:cNvSpPr txBox="1"/>
        </xdr:nvSpPr>
        <xdr:spPr>
          <a:xfrm>
            <a:off x="5832094" y="9511386"/>
            <a:ext cx="7560000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Escríbenos</a:t>
            </a:r>
            <a:r>
              <a:rPr lang="es-ES" sz="4800" baseline="0">
                <a:solidFill>
                  <a:srgbClr val="00B0F0"/>
                </a:solidFill>
              </a:rPr>
              <a:t> a fe@usolarioja.es</a:t>
            </a:r>
            <a:endParaRPr lang="es-ES" sz="4800">
              <a:solidFill>
                <a:srgbClr val="00B0F0"/>
              </a:solidFill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10886</xdr:rowOff>
    </xdr:from>
    <xdr:to>
      <xdr:col>4</xdr:col>
      <xdr:colOff>57955</xdr:colOff>
      <xdr:row>2</xdr:row>
      <xdr:rowOff>91171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2F3FA9-6316-4D04-A3BF-832056A840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9"/>
        <a:stretch>
          <a:fillRect/>
        </a:stretch>
      </xdr:blipFill>
      <xdr:spPr>
        <a:xfrm>
          <a:off x="0" y="10886"/>
          <a:ext cx="1679926" cy="864056"/>
        </a:xfrm>
        <a:prstGeom prst="rect">
          <a:avLst/>
        </a:prstGeom>
      </xdr:spPr>
    </xdr:pic>
    <xdr:clientData/>
  </xdr:twoCellAnchor>
  <xdr:twoCellAnchor editAs="oneCell">
    <xdr:from>
      <xdr:col>17</xdr:col>
      <xdr:colOff>391886</xdr:colOff>
      <xdr:row>0</xdr:row>
      <xdr:rowOff>0</xdr:rowOff>
    </xdr:from>
    <xdr:to>
      <xdr:col>25</xdr:col>
      <xdr:colOff>57575</xdr:colOff>
      <xdr:row>1</xdr:row>
      <xdr:rowOff>205408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F56AEE-49EF-429C-AD5E-66EAA3FEE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6515" y="0"/>
          <a:ext cx="4662231" cy="7170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1027931</xdr:colOff>
      <xdr:row>0</xdr:row>
      <xdr:rowOff>153485</xdr:rowOff>
    </xdr:from>
    <xdr:to>
      <xdr:col>6</xdr:col>
      <xdr:colOff>1126579</xdr:colOff>
      <xdr:row>3</xdr:row>
      <xdr:rowOff>100835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D97E61-E078-4509-9DF8-54053B09C4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 rot="21397551">
          <a:off x="3313931" y="153485"/>
          <a:ext cx="5232623" cy="57600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</xdr:row>
      <xdr:rowOff>28376</xdr:rowOff>
    </xdr:from>
    <xdr:to>
      <xdr:col>5</xdr:col>
      <xdr:colOff>1458396</xdr:colOff>
      <xdr:row>3</xdr:row>
      <xdr:rowOff>69851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56F9F2-2A8C-4683-9358-8000628F51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0" b="33202"/>
        <a:stretch>
          <a:fillRect/>
        </a:stretch>
      </xdr:blipFill>
      <xdr:spPr>
        <a:xfrm>
          <a:off x="2457450" y="266501"/>
          <a:ext cx="1286946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usolarioja.es/" TargetMode="External"/><Relationship Id="rId1" Type="http://schemas.openxmlformats.org/officeDocument/2006/relationships/hyperlink" Target="mailto:fe@usorioja.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56A9-3386-4FCF-BF5A-55CF825ADB53}">
  <dimension ref="A1:AO66"/>
  <sheetViews>
    <sheetView zoomScale="85" zoomScaleNormal="85" workbookViewId="0">
      <selection activeCell="A2" sqref="A2:W2"/>
    </sheetView>
  </sheetViews>
  <sheetFormatPr baseColWidth="10" defaultColWidth="5" defaultRowHeight="14.4"/>
  <cols>
    <col min="1" max="23" width="3.6640625" style="56" customWidth="1"/>
    <col min="24" max="24" width="5" style="56" customWidth="1"/>
    <col min="25" max="16384" width="5" style="56"/>
  </cols>
  <sheetData>
    <row r="1" spans="1:24" ht="35.25" customHeight="1" thickBot="1">
      <c r="A1" s="237" t="s">
        <v>76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</row>
    <row r="2" spans="1:24" ht="16.5" customHeight="1">
      <c r="A2" s="236" t="s">
        <v>55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</row>
    <row r="3" spans="1:24" ht="4.5" customHeight="1" thickBot="1"/>
    <row r="4" spans="1:24" ht="12.75" customHeight="1">
      <c r="I4" s="250" t="s">
        <v>30</v>
      </c>
      <c r="J4" s="251"/>
      <c r="K4" s="251"/>
      <c r="L4" s="251"/>
      <c r="M4" s="251"/>
      <c r="N4" s="251"/>
      <c r="O4" s="252"/>
      <c r="P4" s="254"/>
      <c r="Q4" s="250" t="s">
        <v>31</v>
      </c>
      <c r="R4" s="251"/>
      <c r="S4" s="251"/>
      <c r="T4" s="251"/>
      <c r="U4" s="251"/>
      <c r="V4" s="251"/>
      <c r="W4" s="252"/>
    </row>
    <row r="5" spans="1:2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254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</row>
    <row r="6" spans="1:2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254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</row>
    <row r="7" spans="1:2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254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</row>
    <row r="8" spans="1:2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254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</row>
    <row r="9" spans="1:2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254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</row>
    <row r="10" spans="1:2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254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</row>
    <row r="11" spans="1:24" ht="12.75" customHeight="1" thickBot="1">
      <c r="I11" s="253"/>
      <c r="J11" s="253"/>
      <c r="K11" s="253"/>
      <c r="L11" s="253"/>
      <c r="M11" s="253"/>
      <c r="N11" s="253"/>
      <c r="O11" s="253"/>
      <c r="P11" s="254"/>
      <c r="Q11" s="261"/>
      <c r="R11" s="261"/>
      <c r="S11" s="261"/>
      <c r="T11" s="261"/>
      <c r="U11" s="261"/>
      <c r="V11" s="261"/>
      <c r="W11" s="261"/>
      <c r="X11" s="261"/>
    </row>
    <row r="12" spans="1:24" ht="12.75" customHeight="1">
      <c r="A12" s="250" t="s">
        <v>32</v>
      </c>
      <c r="B12" s="251"/>
      <c r="C12" s="251"/>
      <c r="D12" s="251"/>
      <c r="E12" s="251"/>
      <c r="F12" s="251"/>
      <c r="G12" s="252"/>
      <c r="H12" s="257"/>
      <c r="I12" s="250" t="s">
        <v>33</v>
      </c>
      <c r="J12" s="251"/>
      <c r="K12" s="251"/>
      <c r="L12" s="251"/>
      <c r="M12" s="251"/>
      <c r="N12" s="251"/>
      <c r="O12" s="252"/>
      <c r="P12" s="262"/>
      <c r="Q12" s="250" t="s">
        <v>34</v>
      </c>
      <c r="R12" s="251"/>
      <c r="S12" s="251"/>
      <c r="T12" s="251"/>
      <c r="U12" s="251"/>
      <c r="V12" s="251"/>
      <c r="W12" s="252"/>
    </row>
    <row r="13" spans="1:2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257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62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</row>
    <row r="14" spans="1:2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257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62"/>
      <c r="Q14" s="43"/>
      <c r="R14" s="29"/>
      <c r="S14" s="4"/>
      <c r="T14" s="4"/>
      <c r="U14" s="41">
        <v>1</v>
      </c>
      <c r="V14" s="42">
        <v>2</v>
      </c>
      <c r="W14" s="15">
        <v>3</v>
      </c>
    </row>
    <row r="15" spans="1:2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257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62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</row>
    <row r="16" spans="1:2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257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62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</row>
    <row r="17" spans="1:2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257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62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</row>
    <row r="18" spans="1:24" ht="12.75" customHeight="1" thickBot="1">
      <c r="A18" s="73">
        <v>30</v>
      </c>
      <c r="B18" s="74"/>
      <c r="C18" s="74"/>
      <c r="D18" s="74"/>
      <c r="E18" s="75"/>
      <c r="F18" s="76"/>
      <c r="G18" s="77"/>
      <c r="H18" s="257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62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</row>
    <row r="19" spans="1:24" ht="12.75" customHeight="1" thickBot="1">
      <c r="A19" s="263" t="s">
        <v>7</v>
      </c>
      <c r="B19" s="263"/>
      <c r="C19" s="263"/>
      <c r="D19" s="263"/>
      <c r="E19" s="263"/>
      <c r="F19" s="263"/>
      <c r="G19" s="263"/>
      <c r="H19" s="45"/>
      <c r="I19" s="264"/>
      <c r="J19" s="264"/>
      <c r="K19" s="264"/>
      <c r="L19" s="264"/>
      <c r="M19" s="264"/>
      <c r="N19" s="264"/>
      <c r="O19" s="264"/>
      <c r="P19" s="45"/>
      <c r="Q19" s="265"/>
      <c r="R19" s="265"/>
      <c r="S19" s="265"/>
      <c r="T19" s="265"/>
      <c r="U19" s="265"/>
      <c r="V19" s="265"/>
      <c r="W19" s="265"/>
      <c r="X19" s="265"/>
    </row>
    <row r="20" spans="1:24" ht="12.75" customHeight="1">
      <c r="A20" s="250" t="s">
        <v>35</v>
      </c>
      <c r="B20" s="251"/>
      <c r="C20" s="251"/>
      <c r="D20" s="251"/>
      <c r="E20" s="251"/>
      <c r="F20" s="251"/>
      <c r="G20" s="252"/>
      <c r="H20" s="266"/>
      <c r="I20" s="250" t="s">
        <v>36</v>
      </c>
      <c r="J20" s="251"/>
      <c r="K20" s="251"/>
      <c r="L20" s="251"/>
      <c r="M20" s="251"/>
      <c r="N20" s="251"/>
      <c r="O20" s="252"/>
      <c r="P20" s="257"/>
      <c r="Q20" s="250" t="s">
        <v>37</v>
      </c>
      <c r="R20" s="251"/>
      <c r="S20" s="251"/>
      <c r="T20" s="251"/>
      <c r="U20" s="251"/>
      <c r="V20" s="251"/>
      <c r="W20" s="252"/>
    </row>
    <row r="21" spans="1:2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66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57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</row>
    <row r="22" spans="1:2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66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57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</row>
    <row r="23" spans="1:2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66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57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</row>
    <row r="24" spans="1:2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66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57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</row>
    <row r="25" spans="1:2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66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57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</row>
    <row r="26" spans="1:24" ht="12.75" customHeight="1" thickBot="1">
      <c r="A26" s="17"/>
      <c r="B26" s="18"/>
      <c r="C26" s="18"/>
      <c r="D26" s="18"/>
      <c r="E26" s="19"/>
      <c r="F26" s="39"/>
      <c r="G26" s="47"/>
      <c r="H26" s="266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57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</row>
    <row r="27" spans="1:24" ht="12.75" customHeight="1" thickBot="1">
      <c r="A27" s="255"/>
      <c r="B27" s="255"/>
      <c r="C27" s="255"/>
      <c r="D27" s="255"/>
      <c r="E27" s="255"/>
      <c r="F27" s="255"/>
      <c r="G27" s="255"/>
      <c r="H27" s="1"/>
      <c r="I27" s="256"/>
      <c r="J27" s="256"/>
      <c r="K27" s="256"/>
      <c r="L27" s="256"/>
      <c r="M27" s="256"/>
      <c r="N27" s="256"/>
      <c r="O27" s="256"/>
      <c r="P27" s="1"/>
    </row>
    <row r="28" spans="1:24" ht="12.75" customHeight="1">
      <c r="A28" s="250" t="s">
        <v>38</v>
      </c>
      <c r="B28" s="251"/>
      <c r="C28" s="251"/>
      <c r="D28" s="251"/>
      <c r="E28" s="251"/>
      <c r="F28" s="251"/>
      <c r="G28" s="252"/>
      <c r="H28" s="254"/>
      <c r="I28" s="250" t="s">
        <v>39</v>
      </c>
      <c r="J28" s="251"/>
      <c r="K28" s="251"/>
      <c r="L28" s="251"/>
      <c r="M28" s="251"/>
      <c r="N28" s="251"/>
      <c r="O28" s="252"/>
      <c r="P28" s="254"/>
      <c r="Q28" s="89"/>
      <c r="R28" s="86"/>
      <c r="S28" s="86"/>
      <c r="T28" s="86"/>
      <c r="U28" s="86"/>
      <c r="V28" s="86"/>
      <c r="W28" s="90"/>
    </row>
    <row r="29" spans="1:2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54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54"/>
      <c r="Q29" s="91"/>
      <c r="W29" s="92"/>
    </row>
    <row r="30" spans="1:2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54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54"/>
      <c r="Q30" s="91"/>
      <c r="W30" s="92"/>
    </row>
    <row r="31" spans="1:2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54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54"/>
      <c r="Q31" s="91"/>
      <c r="W31" s="92"/>
    </row>
    <row r="32" spans="1:2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54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54"/>
      <c r="Q32" s="241" t="s">
        <v>40</v>
      </c>
      <c r="R32" s="242"/>
      <c r="S32" s="242"/>
      <c r="T32" s="242"/>
      <c r="U32" s="242"/>
      <c r="V32" s="242"/>
      <c r="W32" s="243"/>
    </row>
    <row r="33" spans="1:2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54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54"/>
      <c r="Q33" s="244" t="s">
        <v>41</v>
      </c>
      <c r="R33" s="245"/>
      <c r="S33" s="245"/>
      <c r="T33" s="245"/>
      <c r="U33" s="245"/>
      <c r="V33" s="245"/>
      <c r="W33" s="246"/>
    </row>
    <row r="34" spans="1:24" ht="12.75" customHeight="1" thickBot="1">
      <c r="A34" s="17">
        <v>31</v>
      </c>
      <c r="B34" s="18"/>
      <c r="C34" s="18"/>
      <c r="D34" s="18"/>
      <c r="E34" s="19"/>
      <c r="F34" s="52"/>
      <c r="G34" s="53"/>
      <c r="H34" s="254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54"/>
      <c r="Q34" s="247" t="s">
        <v>42</v>
      </c>
      <c r="R34" s="248"/>
      <c r="S34" s="248"/>
      <c r="T34" s="248"/>
      <c r="U34" s="248"/>
      <c r="V34" s="248"/>
      <c r="W34" s="249"/>
    </row>
    <row r="35" spans="1:24" ht="12.75" customHeight="1"/>
    <row r="36" spans="1:24" ht="13.5" customHeight="1">
      <c r="A36" s="258" t="s">
        <v>45</v>
      </c>
      <c r="B36" s="258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57"/>
    </row>
    <row r="37" spans="1:24" ht="13.5" customHeight="1">
      <c r="A37" s="258" t="s">
        <v>50</v>
      </c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57"/>
    </row>
    <row r="38" spans="1:24" ht="13.5" customHeight="1">
      <c r="A38" s="57"/>
      <c r="B38" s="239" t="s">
        <v>56</v>
      </c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239"/>
      <c r="X38" s="57"/>
    </row>
    <row r="39" spans="1:24" ht="13.5" customHeight="1">
      <c r="A39" s="57"/>
      <c r="B39" s="239" t="s">
        <v>46</v>
      </c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57"/>
    </row>
    <row r="40" spans="1:24" ht="13.5" customHeight="1">
      <c r="A40" s="57"/>
      <c r="B40" s="239" t="s">
        <v>53</v>
      </c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57"/>
    </row>
    <row r="41" spans="1:24" ht="13.5" customHeight="1">
      <c r="A41" s="57"/>
      <c r="B41" s="239" t="s">
        <v>51</v>
      </c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57"/>
    </row>
    <row r="42" spans="1:24" ht="13.5" customHeight="1">
      <c r="A42" s="57"/>
      <c r="B42" s="239" t="s">
        <v>52</v>
      </c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57"/>
    </row>
    <row r="43" spans="1:24" ht="13.5" customHeight="1">
      <c r="A43" s="57"/>
      <c r="B43" s="239" t="s">
        <v>47</v>
      </c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57"/>
    </row>
    <row r="44" spans="1:24" ht="13.5" customHeight="1">
      <c r="A44" s="57"/>
      <c r="B44" s="239" t="s">
        <v>44</v>
      </c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W44" s="239"/>
      <c r="X44" s="57"/>
    </row>
    <row r="45" spans="1:24" ht="13.5" customHeight="1">
      <c r="A45" s="57"/>
      <c r="B45" s="239" t="s">
        <v>48</v>
      </c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57"/>
    </row>
    <row r="46" spans="1:24" ht="13.5" customHeight="1">
      <c r="A46" s="260" t="s">
        <v>59</v>
      </c>
      <c r="B46" s="260"/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57"/>
    </row>
    <row r="47" spans="1:24" ht="13.5" customHeight="1">
      <c r="A47" s="88"/>
      <c r="B47" s="239" t="s">
        <v>60</v>
      </c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W47" s="239"/>
      <c r="X47" s="57"/>
    </row>
    <row r="48" spans="1:24" ht="13.5" customHeight="1">
      <c r="A48" s="88"/>
      <c r="B48" s="240" t="s">
        <v>61</v>
      </c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57"/>
    </row>
    <row r="49" spans="1:24" ht="13.5" customHeight="1">
      <c r="A49" s="259" t="s">
        <v>49</v>
      </c>
      <c r="B49" s="259"/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</row>
    <row r="50" spans="1:24" ht="13.5" customHeight="1">
      <c r="A50" s="260" t="s">
        <v>43</v>
      </c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57"/>
      <c r="X50" s="57"/>
    </row>
    <row r="51" spans="1:24" ht="13.5" customHeight="1">
      <c r="B51" s="239" t="s">
        <v>57</v>
      </c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T51" s="239"/>
      <c r="U51" s="239"/>
      <c r="V51" s="239"/>
      <c r="W51" s="87"/>
    </row>
    <row r="52" spans="1:24" ht="13.5" customHeight="1">
      <c r="B52" s="235"/>
      <c r="C52" s="235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</row>
    <row r="53" spans="1:24" ht="21" customHeight="1"/>
    <row r="54" spans="1:24" ht="21" customHeight="1"/>
    <row r="66" spans="41:41" ht="34.799999999999997">
      <c r="AO66" s="58"/>
    </row>
  </sheetData>
  <mergeCells count="47">
    <mergeCell ref="A49:X49"/>
    <mergeCell ref="A50:V50"/>
    <mergeCell ref="A46:W46"/>
    <mergeCell ref="Q11:X11"/>
    <mergeCell ref="A12:G12"/>
    <mergeCell ref="I12:O12"/>
    <mergeCell ref="Q12:W12"/>
    <mergeCell ref="A20:G20"/>
    <mergeCell ref="I20:O20"/>
    <mergeCell ref="Q20:W20"/>
    <mergeCell ref="H12:H18"/>
    <mergeCell ref="P12:P18"/>
    <mergeCell ref="A19:G19"/>
    <mergeCell ref="I19:O19"/>
    <mergeCell ref="Q19:X19"/>
    <mergeCell ref="H20:H26"/>
    <mergeCell ref="B42:W42"/>
    <mergeCell ref="B43:W43"/>
    <mergeCell ref="I4:O4"/>
    <mergeCell ref="Q4:W4"/>
    <mergeCell ref="I11:O11"/>
    <mergeCell ref="P4:P11"/>
    <mergeCell ref="A28:G28"/>
    <mergeCell ref="I28:O28"/>
    <mergeCell ref="A27:G27"/>
    <mergeCell ref="I27:O27"/>
    <mergeCell ref="H28:H34"/>
    <mergeCell ref="P28:P34"/>
    <mergeCell ref="P20:P26"/>
    <mergeCell ref="A36:W36"/>
    <mergeCell ref="A37:W37"/>
    <mergeCell ref="D52:V52"/>
    <mergeCell ref="B52:C52"/>
    <mergeCell ref="A2:W2"/>
    <mergeCell ref="A1:W1"/>
    <mergeCell ref="B51:V51"/>
    <mergeCell ref="B47:W47"/>
    <mergeCell ref="B48:W48"/>
    <mergeCell ref="B44:W44"/>
    <mergeCell ref="B45:W45"/>
    <mergeCell ref="Q32:W32"/>
    <mergeCell ref="Q33:W33"/>
    <mergeCell ref="Q34:W34"/>
    <mergeCell ref="B38:W38"/>
    <mergeCell ref="B40:W40"/>
    <mergeCell ref="B39:W39"/>
    <mergeCell ref="B41:W41"/>
  </mergeCells>
  <hyperlinks>
    <hyperlink ref="Q33" r:id="rId1" xr:uid="{B429B6A0-E6CD-4A70-BCA5-669677DF4DB5}"/>
    <hyperlink ref="Q34" r:id="rId2" xr:uid="{6882BB51-9D19-499F-AFFB-150B6DEE5E99}"/>
  </hyperlinks>
  <pageMargins left="0.70866141732283472" right="0.70866141732283472" top="0.74803149606299213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49-C82E-4D06-AA5B-8F16576D5363}">
  <dimension ref="A1:BL56"/>
  <sheetViews>
    <sheetView showGridLines="0" zoomScale="85" zoomScaleNormal="85" workbookViewId="0">
      <selection activeCell="BT38" sqref="BT3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0" width="3.6640625" style="56" customWidth="1"/>
    <col min="21" max="21" width="4.6640625" style="56" customWidth="1"/>
    <col min="22" max="23" width="3.6640625" style="56" customWidth="1"/>
    <col min="24" max="27" width="5" style="56"/>
    <col min="28" max="41" width="0" style="56" hidden="1" customWidth="1"/>
    <col min="42" max="64" width="3.6640625" style="56" hidden="1" customWidth="1"/>
    <col min="65" max="70" width="0" style="56" hidden="1" customWidth="1"/>
    <col min="71" max="16384" width="5" style="56"/>
  </cols>
  <sheetData>
    <row r="1" spans="1:64" ht="35.25" customHeight="1" thickBot="1">
      <c r="A1" s="237" t="s">
        <v>107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AP1" s="237" t="s">
        <v>107</v>
      </c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  <c r="BI1" s="238"/>
      <c r="BJ1" s="238"/>
      <c r="BK1" s="238"/>
      <c r="BL1" s="238"/>
    </row>
    <row r="2" spans="1:64" ht="16.5" customHeight="1">
      <c r="A2" s="236" t="s">
        <v>55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AP2" s="236" t="s">
        <v>55</v>
      </c>
      <c r="AQ2" s="236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236"/>
      <c r="BF2" s="236"/>
      <c r="BG2" s="236"/>
      <c r="BH2" s="236"/>
      <c r="BI2" s="236"/>
      <c r="BJ2" s="236"/>
      <c r="BK2" s="236"/>
      <c r="BL2" s="236"/>
    </row>
    <row r="3" spans="1:64" ht="4.5" customHeight="1" thickBot="1"/>
    <row r="4" spans="1:64" ht="12.75" customHeight="1">
      <c r="I4" s="250" t="s">
        <v>30</v>
      </c>
      <c r="J4" s="251"/>
      <c r="K4" s="251"/>
      <c r="L4" s="251"/>
      <c r="M4" s="251"/>
      <c r="N4" s="251"/>
      <c r="O4" s="252"/>
      <c r="P4" s="254"/>
      <c r="Q4" s="250" t="s">
        <v>31</v>
      </c>
      <c r="R4" s="251"/>
      <c r="S4" s="251"/>
      <c r="T4" s="251"/>
      <c r="U4" s="251"/>
      <c r="V4" s="251"/>
      <c r="W4" s="252"/>
      <c r="AX4" s="250" t="s">
        <v>30</v>
      </c>
      <c r="AY4" s="251"/>
      <c r="AZ4" s="251"/>
      <c r="BA4" s="251"/>
      <c r="BB4" s="251"/>
      <c r="BC4" s="251"/>
      <c r="BD4" s="252"/>
      <c r="BE4" s="254"/>
      <c r="BF4" s="250" t="s">
        <v>31</v>
      </c>
      <c r="BG4" s="251"/>
      <c r="BH4" s="251"/>
      <c r="BI4" s="251"/>
      <c r="BJ4" s="251"/>
      <c r="BK4" s="251"/>
      <c r="BL4" s="252"/>
    </row>
    <row r="5" spans="1:64" ht="12.75" customHeight="1" thickBot="1">
      <c r="I5" s="1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13" t="s">
        <v>6</v>
      </c>
      <c r="P5" s="254"/>
      <c r="Q5" s="12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13" t="s">
        <v>6</v>
      </c>
      <c r="AX5" s="12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3" t="s">
        <v>5</v>
      </c>
      <c r="BD5" s="13" t="s">
        <v>6</v>
      </c>
      <c r="BE5" s="254"/>
      <c r="BF5" s="12" t="s">
        <v>0</v>
      </c>
      <c r="BG5" s="2" t="s">
        <v>1</v>
      </c>
      <c r="BH5" s="2" t="s">
        <v>2</v>
      </c>
      <c r="BI5" s="2" t="s">
        <v>3</v>
      </c>
      <c r="BJ5" s="2" t="s">
        <v>4</v>
      </c>
      <c r="BK5" s="3" t="s">
        <v>5</v>
      </c>
      <c r="BL5" s="13" t="s">
        <v>6</v>
      </c>
    </row>
    <row r="6" spans="1:64" ht="12.75" customHeight="1" thickBot="1">
      <c r="I6" s="14"/>
      <c r="J6" s="4">
        <v>1</v>
      </c>
      <c r="K6" s="4">
        <v>2</v>
      </c>
      <c r="L6" s="4">
        <v>3</v>
      </c>
      <c r="M6" s="4">
        <v>4</v>
      </c>
      <c r="N6" s="5">
        <v>5</v>
      </c>
      <c r="O6" s="15">
        <v>6</v>
      </c>
      <c r="P6" s="254"/>
      <c r="Q6" s="14"/>
      <c r="R6" s="4"/>
      <c r="S6" s="4"/>
      <c r="T6" s="4">
        <v>1</v>
      </c>
      <c r="U6" s="4">
        <v>2</v>
      </c>
      <c r="V6" s="5">
        <v>3</v>
      </c>
      <c r="W6" s="15">
        <v>4</v>
      </c>
      <c r="AX6" s="14"/>
      <c r="AY6" s="4"/>
      <c r="AZ6" s="4"/>
      <c r="BA6" s="4"/>
      <c r="BB6" s="4"/>
      <c r="BC6" s="5">
        <v>5</v>
      </c>
      <c r="BD6" s="15">
        <v>6</v>
      </c>
      <c r="BE6" s="254"/>
      <c r="BF6" s="14"/>
      <c r="BG6" s="4"/>
      <c r="BH6" s="4"/>
      <c r="BI6" s="4">
        <v>1</v>
      </c>
      <c r="BJ6" s="4">
        <v>2</v>
      </c>
      <c r="BK6" s="5">
        <v>3</v>
      </c>
      <c r="BL6" s="15">
        <v>4</v>
      </c>
    </row>
    <row r="7" spans="1:64" ht="12.75" customHeight="1" thickBot="1">
      <c r="I7" s="16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15">
        <v>13</v>
      </c>
      <c r="P7" s="254"/>
      <c r="Q7" s="16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15">
        <v>11</v>
      </c>
      <c r="AX7" s="16"/>
      <c r="AY7" s="7"/>
      <c r="AZ7" s="8">
        <v>9</v>
      </c>
      <c r="BA7" s="7">
        <v>10</v>
      </c>
      <c r="BB7" s="7">
        <v>11</v>
      </c>
      <c r="BC7" s="5">
        <v>12</v>
      </c>
      <c r="BD7" s="15">
        <v>13</v>
      </c>
      <c r="BE7" s="254"/>
      <c r="BF7" s="16">
        <v>5</v>
      </c>
      <c r="BG7" s="6">
        <v>6</v>
      </c>
      <c r="BH7" s="6">
        <v>7</v>
      </c>
      <c r="BI7" s="6">
        <v>8</v>
      </c>
      <c r="BJ7" s="6">
        <v>9</v>
      </c>
      <c r="BK7" s="5">
        <v>10</v>
      </c>
      <c r="BL7" s="15">
        <v>11</v>
      </c>
    </row>
    <row r="8" spans="1:64" ht="12.75" customHeight="1" thickBot="1">
      <c r="I8" s="16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15">
        <v>20</v>
      </c>
      <c r="P8" s="254"/>
      <c r="Q8" s="23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15">
        <v>18</v>
      </c>
      <c r="AX8" s="16">
        <v>14</v>
      </c>
      <c r="AY8" s="7">
        <v>15</v>
      </c>
      <c r="AZ8" s="6">
        <v>16</v>
      </c>
      <c r="BA8" s="6">
        <v>17</v>
      </c>
      <c r="BB8" s="6">
        <v>18</v>
      </c>
      <c r="BC8" s="5">
        <v>19</v>
      </c>
      <c r="BD8" s="15">
        <v>20</v>
      </c>
      <c r="BE8" s="254"/>
      <c r="BF8" s="23"/>
      <c r="BG8" s="21">
        <v>13</v>
      </c>
      <c r="BH8" s="21">
        <v>14</v>
      </c>
      <c r="BI8" s="7">
        <v>15</v>
      </c>
      <c r="BJ8" s="7">
        <v>16</v>
      </c>
      <c r="BK8" s="5">
        <v>17</v>
      </c>
      <c r="BL8" s="15">
        <v>18</v>
      </c>
    </row>
    <row r="9" spans="1:64" ht="12.75" customHeight="1" thickBot="1">
      <c r="I9" s="31">
        <v>21</v>
      </c>
      <c r="J9" s="7">
        <v>22</v>
      </c>
      <c r="K9" s="7">
        <v>23</v>
      </c>
      <c r="L9" s="7">
        <v>24</v>
      </c>
      <c r="M9" s="51">
        <v>25</v>
      </c>
      <c r="N9" s="11">
        <v>26</v>
      </c>
      <c r="O9" s="15">
        <v>27</v>
      </c>
      <c r="P9" s="254"/>
      <c r="Q9" s="16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15">
        <v>25</v>
      </c>
      <c r="AX9" s="31">
        <v>21</v>
      </c>
      <c r="AY9" s="7">
        <v>22</v>
      </c>
      <c r="AZ9" s="7">
        <v>23</v>
      </c>
      <c r="BA9" s="7">
        <v>24</v>
      </c>
      <c r="BB9" s="51">
        <v>25</v>
      </c>
      <c r="BC9" s="11">
        <v>26</v>
      </c>
      <c r="BD9" s="15">
        <v>27</v>
      </c>
      <c r="BE9" s="254"/>
      <c r="BF9" s="16">
        <v>19</v>
      </c>
      <c r="BG9" s="6">
        <v>20</v>
      </c>
      <c r="BH9" s="6">
        <v>21</v>
      </c>
      <c r="BI9" s="6">
        <v>22</v>
      </c>
      <c r="BJ9" s="22">
        <v>23</v>
      </c>
      <c r="BK9" s="11">
        <v>24</v>
      </c>
      <c r="BL9" s="15">
        <v>25</v>
      </c>
    </row>
    <row r="10" spans="1:64" ht="12.75" customHeight="1" thickBot="1">
      <c r="I10" s="17">
        <v>28</v>
      </c>
      <c r="J10" s="18">
        <v>29</v>
      </c>
      <c r="K10" s="18">
        <v>30</v>
      </c>
      <c r="L10" s="18"/>
      <c r="M10" s="19"/>
      <c r="N10" s="166"/>
      <c r="O10" s="167"/>
      <c r="P10" s="254"/>
      <c r="Q10" s="24">
        <v>26</v>
      </c>
      <c r="R10" s="25">
        <v>27</v>
      </c>
      <c r="S10" s="25">
        <v>28</v>
      </c>
      <c r="T10" s="25">
        <v>29</v>
      </c>
      <c r="U10" s="26">
        <v>30</v>
      </c>
      <c r="V10" s="27">
        <v>31</v>
      </c>
      <c r="W10" s="28">
        <v>1</v>
      </c>
      <c r="AX10" s="17">
        <v>28</v>
      </c>
      <c r="AY10" s="18">
        <v>29</v>
      </c>
      <c r="AZ10" s="18">
        <v>30</v>
      </c>
      <c r="BA10" s="18"/>
      <c r="BB10" s="19"/>
      <c r="BC10" s="166"/>
      <c r="BD10" s="167"/>
      <c r="BE10" s="254"/>
      <c r="BF10" s="24">
        <v>26</v>
      </c>
      <c r="BG10" s="25">
        <v>27</v>
      </c>
      <c r="BH10" s="25">
        <v>28</v>
      </c>
      <c r="BI10" s="25">
        <v>29</v>
      </c>
      <c r="BJ10" s="26">
        <v>30</v>
      </c>
      <c r="BK10" s="27">
        <v>31</v>
      </c>
      <c r="BL10" s="28">
        <v>1</v>
      </c>
    </row>
    <row r="11" spans="1:64" ht="12.75" customHeight="1" thickBot="1">
      <c r="I11" s="315"/>
      <c r="J11" s="315"/>
      <c r="K11" s="315"/>
      <c r="L11" s="315"/>
      <c r="M11" s="315"/>
      <c r="N11" s="315"/>
      <c r="O11" s="315"/>
      <c r="P11" s="254"/>
      <c r="Q11" s="315"/>
      <c r="R11" s="315"/>
      <c r="S11" s="315"/>
      <c r="T11" s="315"/>
      <c r="U11" s="315"/>
      <c r="V11" s="315"/>
      <c r="W11" s="315"/>
      <c r="AX11" s="315"/>
      <c r="AY11" s="315"/>
      <c r="AZ11" s="315"/>
      <c r="BA11" s="315"/>
      <c r="BB11" s="315"/>
      <c r="BC11" s="315"/>
      <c r="BD11" s="315"/>
      <c r="BE11" s="254"/>
      <c r="BF11" s="315"/>
      <c r="BG11" s="315"/>
      <c r="BH11" s="315"/>
      <c r="BI11" s="315"/>
      <c r="BJ11" s="315"/>
      <c r="BK11" s="315"/>
      <c r="BL11" s="315"/>
    </row>
    <row r="12" spans="1:64" ht="12.75" customHeight="1">
      <c r="A12" s="250" t="s">
        <v>101</v>
      </c>
      <c r="B12" s="251"/>
      <c r="C12" s="251"/>
      <c r="D12" s="251"/>
      <c r="E12" s="251"/>
      <c r="F12" s="251"/>
      <c r="G12" s="252"/>
      <c r="H12" s="257"/>
      <c r="I12" s="250" t="s">
        <v>33</v>
      </c>
      <c r="J12" s="251"/>
      <c r="K12" s="251"/>
      <c r="L12" s="251"/>
      <c r="M12" s="251"/>
      <c r="N12" s="251"/>
      <c r="O12" s="252"/>
      <c r="P12" s="254"/>
      <c r="Q12" s="250" t="s">
        <v>34</v>
      </c>
      <c r="R12" s="251"/>
      <c r="S12" s="251"/>
      <c r="T12" s="251"/>
      <c r="U12" s="251"/>
      <c r="V12" s="251"/>
      <c r="W12" s="252"/>
      <c r="AP12" s="250" t="s">
        <v>101</v>
      </c>
      <c r="AQ12" s="251"/>
      <c r="AR12" s="251"/>
      <c r="AS12" s="251"/>
      <c r="AT12" s="251"/>
      <c r="AU12" s="251"/>
      <c r="AV12" s="252"/>
      <c r="AW12" s="257"/>
      <c r="AX12" s="250" t="s">
        <v>33</v>
      </c>
      <c r="AY12" s="251"/>
      <c r="AZ12" s="251"/>
      <c r="BA12" s="251"/>
      <c r="BB12" s="251"/>
      <c r="BC12" s="251"/>
      <c r="BD12" s="252"/>
      <c r="BE12" s="254"/>
      <c r="BF12" s="250" t="s">
        <v>34</v>
      </c>
      <c r="BG12" s="251"/>
      <c r="BH12" s="251"/>
      <c r="BI12" s="251"/>
      <c r="BJ12" s="251"/>
      <c r="BK12" s="251"/>
      <c r="BL12" s="252"/>
    </row>
    <row r="13" spans="1:64" ht="12.75" customHeight="1" thickBot="1">
      <c r="A13" s="1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13" t="s">
        <v>6</v>
      </c>
      <c r="H13" s="257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54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  <c r="AP13" s="12" t="s">
        <v>0</v>
      </c>
      <c r="AQ13" s="2" t="s">
        <v>1</v>
      </c>
      <c r="AR13" s="2" t="s">
        <v>2</v>
      </c>
      <c r="AS13" s="2" t="s">
        <v>3</v>
      </c>
      <c r="AT13" s="2" t="s">
        <v>4</v>
      </c>
      <c r="AU13" s="3" t="s">
        <v>5</v>
      </c>
      <c r="AV13" s="13" t="s">
        <v>6</v>
      </c>
      <c r="AW13" s="257"/>
      <c r="AX13" s="12" t="s">
        <v>0</v>
      </c>
      <c r="AY13" s="2" t="s">
        <v>1</v>
      </c>
      <c r="AZ13" s="2" t="s">
        <v>2</v>
      </c>
      <c r="BA13" s="2" t="s">
        <v>3</v>
      </c>
      <c r="BB13" s="2" t="s">
        <v>4</v>
      </c>
      <c r="BC13" s="3" t="s">
        <v>5</v>
      </c>
      <c r="BD13" s="13" t="s">
        <v>6</v>
      </c>
      <c r="BE13" s="254"/>
      <c r="BF13" s="12" t="s">
        <v>0</v>
      </c>
      <c r="BG13" s="2" t="s">
        <v>1</v>
      </c>
      <c r="BH13" s="2" t="s">
        <v>2</v>
      </c>
      <c r="BI13" s="2" t="s">
        <v>3</v>
      </c>
      <c r="BJ13" s="2" t="s">
        <v>4</v>
      </c>
      <c r="BK13" s="3" t="s">
        <v>5</v>
      </c>
      <c r="BL13" s="13" t="s">
        <v>6</v>
      </c>
    </row>
    <row r="14" spans="1:64" ht="12.75" customHeight="1" thickBot="1">
      <c r="A14" s="168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15">
        <v>8</v>
      </c>
      <c r="H14" s="257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54"/>
      <c r="Q14" s="43"/>
      <c r="R14" s="29"/>
      <c r="S14" s="4"/>
      <c r="T14" s="4"/>
      <c r="U14" s="41">
        <v>1</v>
      </c>
      <c r="V14" s="42">
        <v>2</v>
      </c>
      <c r="W14" s="15">
        <v>3</v>
      </c>
      <c r="AP14" s="168"/>
      <c r="AQ14" s="29">
        <v>3</v>
      </c>
      <c r="AR14" s="29">
        <v>4</v>
      </c>
      <c r="AS14" s="29">
        <v>5</v>
      </c>
      <c r="AT14" s="4">
        <v>6</v>
      </c>
      <c r="AU14" s="30">
        <v>7</v>
      </c>
      <c r="AV14" s="15">
        <v>8</v>
      </c>
      <c r="AW14" s="257"/>
      <c r="AX14" s="14"/>
      <c r="AY14" s="4">
        <v>1</v>
      </c>
      <c r="AZ14" s="4">
        <v>2</v>
      </c>
      <c r="BA14" s="4">
        <v>3</v>
      </c>
      <c r="BB14" s="4">
        <v>4</v>
      </c>
      <c r="BC14" s="30">
        <v>5</v>
      </c>
      <c r="BD14" s="15">
        <v>6</v>
      </c>
      <c r="BE14" s="254"/>
      <c r="BF14" s="43"/>
      <c r="BG14" s="29"/>
      <c r="BH14" s="4"/>
      <c r="BI14" s="4"/>
      <c r="BJ14" s="41"/>
      <c r="BK14" s="42">
        <v>2</v>
      </c>
      <c r="BL14" s="15">
        <v>3</v>
      </c>
    </row>
    <row r="15" spans="1:64" ht="12.75" customHeight="1" thickBot="1">
      <c r="A15" s="31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15">
        <v>15</v>
      </c>
      <c r="H15" s="257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54"/>
      <c r="Q15" s="44">
        <v>4</v>
      </c>
      <c r="R15" s="33">
        <v>5</v>
      </c>
      <c r="S15" s="20">
        <v>6</v>
      </c>
      <c r="T15" s="9">
        <v>7</v>
      </c>
      <c r="U15" s="7">
        <v>8</v>
      </c>
      <c r="V15" s="5">
        <v>9</v>
      </c>
      <c r="W15" s="15">
        <v>10</v>
      </c>
      <c r="AP15" s="31">
        <v>9</v>
      </c>
      <c r="AQ15" s="6">
        <v>10</v>
      </c>
      <c r="AR15" s="6">
        <v>11</v>
      </c>
      <c r="AS15" s="6">
        <v>12</v>
      </c>
      <c r="AT15" s="6">
        <v>13</v>
      </c>
      <c r="AU15" s="5">
        <v>14</v>
      </c>
      <c r="AV15" s="15">
        <v>15</v>
      </c>
      <c r="AW15" s="257"/>
      <c r="AX15" s="23"/>
      <c r="AY15" s="20"/>
      <c r="AZ15" s="7">
        <v>9</v>
      </c>
      <c r="BA15" s="7">
        <v>10</v>
      </c>
      <c r="BB15" s="7">
        <v>11</v>
      </c>
      <c r="BC15" s="5">
        <v>12</v>
      </c>
      <c r="BD15" s="15">
        <v>13</v>
      </c>
      <c r="BE15" s="254"/>
      <c r="BF15" s="44"/>
      <c r="BG15" s="33"/>
      <c r="BH15" s="20"/>
      <c r="BI15" s="9"/>
      <c r="BJ15" s="7">
        <v>8</v>
      </c>
      <c r="BK15" s="5">
        <v>9</v>
      </c>
      <c r="BL15" s="15">
        <v>10</v>
      </c>
    </row>
    <row r="16" spans="1:64" ht="12.75" customHeight="1" thickBot="1">
      <c r="A16" s="16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15">
        <v>22</v>
      </c>
      <c r="H16" s="257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54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  <c r="AP16" s="16">
        <v>16</v>
      </c>
      <c r="AQ16" s="6">
        <v>17</v>
      </c>
      <c r="AR16" s="6">
        <v>18</v>
      </c>
      <c r="AS16" s="6">
        <v>19</v>
      </c>
      <c r="AT16" s="6">
        <v>20</v>
      </c>
      <c r="AU16" s="5">
        <v>21</v>
      </c>
      <c r="AV16" s="15">
        <v>22</v>
      </c>
      <c r="AW16" s="257"/>
      <c r="AX16" s="16">
        <v>14</v>
      </c>
      <c r="AY16" s="6">
        <v>15</v>
      </c>
      <c r="AZ16" s="6">
        <v>16</v>
      </c>
      <c r="BA16" s="6">
        <v>17</v>
      </c>
      <c r="BB16" s="6">
        <v>18</v>
      </c>
      <c r="BC16" s="5">
        <v>19</v>
      </c>
      <c r="BD16" s="15">
        <v>20</v>
      </c>
      <c r="BE16" s="254"/>
      <c r="BF16" s="16">
        <v>11</v>
      </c>
      <c r="BG16" s="6">
        <v>12</v>
      </c>
      <c r="BH16" s="7">
        <v>13</v>
      </c>
      <c r="BI16" s="6">
        <v>14</v>
      </c>
      <c r="BJ16" s="6">
        <v>15</v>
      </c>
      <c r="BK16" s="5">
        <v>16</v>
      </c>
      <c r="BL16" s="15">
        <v>17</v>
      </c>
    </row>
    <row r="17" spans="1:64" ht="12.75" customHeight="1" thickBot="1">
      <c r="A17" s="16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15">
        <v>29</v>
      </c>
      <c r="H17" s="257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54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  <c r="AP17" s="16">
        <v>23</v>
      </c>
      <c r="AQ17" s="6">
        <v>24</v>
      </c>
      <c r="AR17" s="6">
        <v>25</v>
      </c>
      <c r="AS17" s="6">
        <v>26</v>
      </c>
      <c r="AT17" s="22">
        <v>27</v>
      </c>
      <c r="AU17" s="11">
        <v>28</v>
      </c>
      <c r="AV17" s="15">
        <v>29</v>
      </c>
      <c r="AW17" s="257"/>
      <c r="AX17" s="16">
        <v>21</v>
      </c>
      <c r="AY17" s="6">
        <v>22</v>
      </c>
      <c r="AZ17" s="33"/>
      <c r="BA17" s="34"/>
      <c r="BB17" s="35"/>
      <c r="BC17" s="11">
        <v>26</v>
      </c>
      <c r="BD17" s="15">
        <v>27</v>
      </c>
      <c r="BE17" s="254"/>
      <c r="BF17" s="16">
        <v>18</v>
      </c>
      <c r="BG17" s="6">
        <v>19</v>
      </c>
      <c r="BH17" s="6">
        <v>20</v>
      </c>
      <c r="BI17" s="6">
        <v>21</v>
      </c>
      <c r="BJ17" s="22">
        <v>22</v>
      </c>
      <c r="BK17" s="11">
        <v>23</v>
      </c>
      <c r="BL17" s="15">
        <v>24</v>
      </c>
    </row>
    <row r="18" spans="1:64" ht="12.75" customHeight="1" thickBot="1">
      <c r="A18" s="24">
        <v>30</v>
      </c>
      <c r="B18" s="25"/>
      <c r="C18" s="25"/>
      <c r="D18" s="25"/>
      <c r="E18" s="26"/>
      <c r="F18" s="166"/>
      <c r="G18" s="32"/>
      <c r="H18" s="257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54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  <c r="AP18" s="24">
        <v>30</v>
      </c>
      <c r="AQ18" s="25"/>
      <c r="AR18" s="25"/>
      <c r="AS18" s="25"/>
      <c r="AT18" s="26"/>
      <c r="AU18" s="166"/>
      <c r="AV18" s="32"/>
      <c r="AW18" s="257"/>
      <c r="AX18" s="36"/>
      <c r="AY18" s="37"/>
      <c r="AZ18" s="37"/>
      <c r="BA18" s="37"/>
      <c r="BB18" s="38"/>
      <c r="BC18" s="39"/>
      <c r="BD18" s="40"/>
      <c r="BE18" s="254"/>
      <c r="BF18" s="24">
        <v>25</v>
      </c>
      <c r="BG18" s="25">
        <v>26</v>
      </c>
      <c r="BH18" s="25">
        <v>27</v>
      </c>
      <c r="BI18" s="25">
        <v>28</v>
      </c>
      <c r="BJ18" s="19">
        <v>29</v>
      </c>
      <c r="BK18" s="27">
        <v>30</v>
      </c>
      <c r="BL18" s="32">
        <v>31</v>
      </c>
    </row>
    <row r="19" spans="1:64" ht="12.75" customHeight="1" thickBot="1">
      <c r="A19" s="314" t="s">
        <v>7</v>
      </c>
      <c r="B19" s="314"/>
      <c r="C19" s="314"/>
      <c r="D19" s="314"/>
      <c r="E19" s="314"/>
      <c r="F19" s="314"/>
      <c r="G19" s="314"/>
      <c r="H19" s="45"/>
      <c r="I19" s="314"/>
      <c r="J19" s="314"/>
      <c r="K19" s="314"/>
      <c r="L19" s="314"/>
      <c r="M19" s="314"/>
      <c r="N19" s="314"/>
      <c r="O19" s="314"/>
      <c r="P19" s="45"/>
      <c r="Q19" s="314"/>
      <c r="R19" s="314"/>
      <c r="S19" s="314"/>
      <c r="T19" s="314"/>
      <c r="U19" s="314"/>
      <c r="V19" s="314"/>
      <c r="W19" s="314"/>
      <c r="AP19" s="314" t="s">
        <v>7</v>
      </c>
      <c r="AQ19" s="314"/>
      <c r="AR19" s="314"/>
      <c r="AS19" s="314"/>
      <c r="AT19" s="314"/>
      <c r="AU19" s="314"/>
      <c r="AV19" s="314"/>
      <c r="AW19" s="45"/>
      <c r="AX19" s="314"/>
      <c r="AY19" s="314"/>
      <c r="AZ19" s="314"/>
      <c r="BA19" s="314"/>
      <c r="BB19" s="314"/>
      <c r="BC19" s="314"/>
      <c r="BD19" s="314"/>
      <c r="BE19" s="45"/>
      <c r="BF19" s="314"/>
      <c r="BG19" s="314"/>
      <c r="BH19" s="314"/>
      <c r="BI19" s="314"/>
      <c r="BJ19" s="314"/>
      <c r="BK19" s="314"/>
      <c r="BL19" s="314"/>
    </row>
    <row r="20" spans="1:64" ht="12.75" customHeight="1">
      <c r="A20" s="250" t="s">
        <v>35</v>
      </c>
      <c r="B20" s="251"/>
      <c r="C20" s="251"/>
      <c r="D20" s="251"/>
      <c r="E20" s="251"/>
      <c r="F20" s="251"/>
      <c r="G20" s="252"/>
      <c r="H20" s="266"/>
      <c r="I20" s="250" t="s">
        <v>36</v>
      </c>
      <c r="J20" s="251"/>
      <c r="K20" s="251"/>
      <c r="L20" s="251"/>
      <c r="M20" s="251"/>
      <c r="N20" s="251"/>
      <c r="O20" s="252"/>
      <c r="P20" s="311"/>
      <c r="Q20" s="250" t="s">
        <v>37</v>
      </c>
      <c r="R20" s="251"/>
      <c r="S20" s="251"/>
      <c r="T20" s="251"/>
      <c r="U20" s="251"/>
      <c r="V20" s="251"/>
      <c r="W20" s="252"/>
      <c r="AP20" s="250" t="s">
        <v>35</v>
      </c>
      <c r="AQ20" s="251"/>
      <c r="AR20" s="251"/>
      <c r="AS20" s="251"/>
      <c r="AT20" s="251"/>
      <c r="AU20" s="251"/>
      <c r="AV20" s="252"/>
      <c r="AW20" s="266"/>
      <c r="AX20" s="250" t="s">
        <v>36</v>
      </c>
      <c r="AY20" s="251"/>
      <c r="AZ20" s="251"/>
      <c r="BA20" s="251"/>
      <c r="BB20" s="251"/>
      <c r="BC20" s="251"/>
      <c r="BD20" s="252"/>
      <c r="BE20" s="311"/>
      <c r="BF20" s="250" t="s">
        <v>37</v>
      </c>
      <c r="BG20" s="251"/>
      <c r="BH20" s="251"/>
      <c r="BI20" s="251"/>
      <c r="BJ20" s="251"/>
      <c r="BK20" s="251"/>
      <c r="BL20" s="252"/>
    </row>
    <row r="21" spans="1:6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66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311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  <c r="AP21" s="12" t="s">
        <v>0</v>
      </c>
      <c r="AQ21" s="2" t="s">
        <v>1</v>
      </c>
      <c r="AR21" s="2" t="s">
        <v>2</v>
      </c>
      <c r="AS21" s="2" t="s">
        <v>3</v>
      </c>
      <c r="AT21" s="2" t="s">
        <v>4</v>
      </c>
      <c r="AU21" s="3" t="s">
        <v>5</v>
      </c>
      <c r="AV21" s="13" t="s">
        <v>6</v>
      </c>
      <c r="AW21" s="266"/>
      <c r="AX21" s="59" t="s">
        <v>0</v>
      </c>
      <c r="AY21" s="2" t="s">
        <v>1</v>
      </c>
      <c r="AZ21" s="2" t="s">
        <v>2</v>
      </c>
      <c r="BA21" s="2" t="s">
        <v>3</v>
      </c>
      <c r="BB21" s="2" t="s">
        <v>4</v>
      </c>
      <c r="BC21" s="3" t="s">
        <v>5</v>
      </c>
      <c r="BD21" s="60" t="s">
        <v>6</v>
      </c>
      <c r="BE21" s="311"/>
      <c r="BF21" s="12" t="s">
        <v>0</v>
      </c>
      <c r="BG21" s="2" t="s">
        <v>1</v>
      </c>
      <c r="BH21" s="2" t="s">
        <v>2</v>
      </c>
      <c r="BI21" s="2" t="s">
        <v>3</v>
      </c>
      <c r="BJ21" s="2" t="s">
        <v>4</v>
      </c>
      <c r="BK21" s="3" t="s">
        <v>5</v>
      </c>
      <c r="BL21" s="13" t="s">
        <v>6</v>
      </c>
    </row>
    <row r="22" spans="1:6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66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311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  <c r="AP22" s="14">
        <v>1</v>
      </c>
      <c r="AQ22" s="4">
        <v>2</v>
      </c>
      <c r="AR22" s="4">
        <v>3</v>
      </c>
      <c r="AS22" s="4">
        <v>4</v>
      </c>
      <c r="AT22" s="4">
        <v>5</v>
      </c>
      <c r="AU22" s="5">
        <v>6</v>
      </c>
      <c r="AV22" s="15">
        <v>7</v>
      </c>
      <c r="AW22" s="266"/>
      <c r="AX22" s="61">
        <v>1</v>
      </c>
      <c r="AY22" s="29">
        <v>2</v>
      </c>
      <c r="AZ22" s="29">
        <v>3</v>
      </c>
      <c r="BA22" s="29">
        <v>4</v>
      </c>
      <c r="BB22" s="29">
        <v>5</v>
      </c>
      <c r="BC22" s="5">
        <v>6</v>
      </c>
      <c r="BD22" s="62">
        <v>7</v>
      </c>
      <c r="BE22" s="311"/>
      <c r="BF22" s="43"/>
      <c r="BG22" s="29"/>
      <c r="BH22" s="4"/>
      <c r="BI22" s="48"/>
      <c r="BJ22" s="48"/>
      <c r="BK22" s="5">
        <v>3</v>
      </c>
      <c r="BL22" s="15">
        <v>4</v>
      </c>
    </row>
    <row r="23" spans="1:6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66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311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  <c r="AP23" s="16">
        <v>8</v>
      </c>
      <c r="AQ23" s="6">
        <v>9</v>
      </c>
      <c r="AR23" s="6">
        <v>10</v>
      </c>
      <c r="AS23" s="7">
        <v>11</v>
      </c>
      <c r="AT23" s="7">
        <v>12</v>
      </c>
      <c r="AU23" s="5">
        <v>13</v>
      </c>
      <c r="AV23" s="15">
        <v>14</v>
      </c>
      <c r="AW23" s="266"/>
      <c r="AX23" s="63">
        <v>8</v>
      </c>
      <c r="AY23" s="7">
        <v>9</v>
      </c>
      <c r="AZ23" s="7">
        <v>10</v>
      </c>
      <c r="BA23" s="7">
        <v>11</v>
      </c>
      <c r="BB23" s="7">
        <v>12</v>
      </c>
      <c r="BC23" s="5">
        <v>13</v>
      </c>
      <c r="BD23" s="62">
        <v>14</v>
      </c>
      <c r="BE23" s="311"/>
      <c r="BF23" s="49">
        <v>5</v>
      </c>
      <c r="BG23" s="7">
        <v>6</v>
      </c>
      <c r="BH23" s="7">
        <v>7</v>
      </c>
      <c r="BI23" s="7">
        <v>8</v>
      </c>
      <c r="BJ23" s="7">
        <v>9</v>
      </c>
      <c r="BK23" s="42">
        <v>10</v>
      </c>
      <c r="BL23" s="15">
        <v>11</v>
      </c>
    </row>
    <row r="24" spans="1:6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66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311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  <c r="AP24" s="16">
        <v>15</v>
      </c>
      <c r="AQ24" s="6">
        <v>16</v>
      </c>
      <c r="AR24" s="6">
        <v>17</v>
      </c>
      <c r="AS24" s="6">
        <v>18</v>
      </c>
      <c r="AT24" s="7">
        <v>19</v>
      </c>
      <c r="AU24" s="42">
        <v>20</v>
      </c>
      <c r="AV24" s="15">
        <v>21</v>
      </c>
      <c r="AW24" s="266"/>
      <c r="AX24" s="64">
        <v>15</v>
      </c>
      <c r="AY24" s="6">
        <v>16</v>
      </c>
      <c r="AZ24" s="6">
        <v>17</v>
      </c>
      <c r="BA24" s="6">
        <v>18</v>
      </c>
      <c r="BB24" s="22">
        <v>19</v>
      </c>
      <c r="BC24" s="11">
        <v>20</v>
      </c>
      <c r="BD24" s="62">
        <v>21</v>
      </c>
      <c r="BE24" s="311"/>
      <c r="BF24" s="49">
        <v>12</v>
      </c>
      <c r="BG24" s="6">
        <v>13</v>
      </c>
      <c r="BH24" s="6">
        <v>14</v>
      </c>
      <c r="BI24" s="6">
        <v>15</v>
      </c>
      <c r="BJ24" s="6">
        <v>16</v>
      </c>
      <c r="BK24" s="5">
        <v>17</v>
      </c>
      <c r="BL24" s="15">
        <v>18</v>
      </c>
    </row>
    <row r="25" spans="1:64" ht="12.75" customHeight="1" thickBot="1">
      <c r="A25" s="31">
        <v>22</v>
      </c>
      <c r="B25" s="6">
        <v>23</v>
      </c>
      <c r="C25" s="6">
        <v>24</v>
      </c>
      <c r="D25" s="9">
        <v>25</v>
      </c>
      <c r="E25" s="46">
        <v>26</v>
      </c>
      <c r="F25" s="11">
        <v>27</v>
      </c>
      <c r="G25" s="15">
        <v>28</v>
      </c>
      <c r="H25" s="266"/>
      <c r="I25" s="78">
        <v>22</v>
      </c>
      <c r="J25" s="9">
        <v>23</v>
      </c>
      <c r="K25" s="9">
        <v>24</v>
      </c>
      <c r="L25" s="20">
        <v>25</v>
      </c>
      <c r="M25" s="35">
        <v>26</v>
      </c>
      <c r="N25" s="42">
        <v>27</v>
      </c>
      <c r="O25" s="65">
        <v>28</v>
      </c>
      <c r="P25" s="311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  <c r="AP25" s="31">
        <v>22</v>
      </c>
      <c r="AQ25" s="6">
        <v>23</v>
      </c>
      <c r="AR25" s="6">
        <v>24</v>
      </c>
      <c r="AS25" s="9"/>
      <c r="AT25" s="46"/>
      <c r="AU25" s="11">
        <v>27</v>
      </c>
      <c r="AV25" s="15">
        <v>28</v>
      </c>
      <c r="AW25" s="266"/>
      <c r="AX25" s="78"/>
      <c r="AY25" s="9"/>
      <c r="AZ25" s="9"/>
      <c r="BA25" s="20"/>
      <c r="BB25" s="35"/>
      <c r="BC25" s="42">
        <v>27</v>
      </c>
      <c r="BD25" s="65">
        <v>28</v>
      </c>
      <c r="BE25" s="311"/>
      <c r="BF25" s="16">
        <v>19</v>
      </c>
      <c r="BG25" s="6">
        <v>20</v>
      </c>
      <c r="BH25" s="6">
        <v>21</v>
      </c>
      <c r="BI25" s="6">
        <v>22</v>
      </c>
      <c r="BJ25" s="22">
        <v>23</v>
      </c>
      <c r="BK25" s="11">
        <v>24</v>
      </c>
      <c r="BL25" s="15">
        <v>25</v>
      </c>
    </row>
    <row r="26" spans="1:64" ht="12.75" customHeight="1" thickBot="1">
      <c r="A26" s="17"/>
      <c r="B26" s="18"/>
      <c r="C26" s="18"/>
      <c r="D26" s="18"/>
      <c r="E26" s="19"/>
      <c r="F26" s="39"/>
      <c r="G26" s="47"/>
      <c r="H26" s="266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311"/>
      <c r="Q26" s="17">
        <v>26</v>
      </c>
      <c r="R26" s="25">
        <v>27</v>
      </c>
      <c r="S26" s="18">
        <v>28</v>
      </c>
      <c r="T26" s="18">
        <v>29</v>
      </c>
      <c r="U26" s="169">
        <v>30</v>
      </c>
      <c r="V26" s="50">
        <v>1</v>
      </c>
      <c r="W26" s="28">
        <v>2</v>
      </c>
      <c r="AP26" s="17"/>
      <c r="AQ26" s="18"/>
      <c r="AR26" s="18"/>
      <c r="AS26" s="18"/>
      <c r="AT26" s="19"/>
      <c r="AU26" s="39"/>
      <c r="AV26" s="47"/>
      <c r="AW26" s="266"/>
      <c r="AX26" s="66"/>
      <c r="AY26" s="67"/>
      <c r="AZ26" s="67"/>
      <c r="BA26" s="68"/>
      <c r="BB26" s="69"/>
      <c r="BC26" s="70"/>
      <c r="BD26" s="71"/>
      <c r="BE26" s="311"/>
      <c r="BF26" s="17">
        <v>26</v>
      </c>
      <c r="BG26" s="25">
        <v>27</v>
      </c>
      <c r="BH26" s="18">
        <v>28</v>
      </c>
      <c r="BI26" s="18">
        <v>29</v>
      </c>
      <c r="BJ26" s="169"/>
      <c r="BK26" s="50">
        <v>1</v>
      </c>
      <c r="BL26" s="28">
        <v>2</v>
      </c>
    </row>
    <row r="27" spans="1:64" ht="12.75" customHeight="1" thickBot="1">
      <c r="A27" s="312"/>
      <c r="B27" s="312"/>
      <c r="C27" s="312"/>
      <c r="D27" s="312"/>
      <c r="E27" s="312"/>
      <c r="F27" s="312"/>
      <c r="G27" s="312"/>
      <c r="H27" s="1"/>
      <c r="I27" s="327"/>
      <c r="J27" s="327"/>
      <c r="K27" s="327"/>
      <c r="L27" s="327"/>
      <c r="M27" s="327"/>
      <c r="N27" s="327"/>
      <c r="O27" s="327"/>
      <c r="P27" s="1"/>
      <c r="AP27" s="312"/>
      <c r="AQ27" s="312"/>
      <c r="AR27" s="312"/>
      <c r="AS27" s="312"/>
      <c r="AT27" s="312"/>
      <c r="AU27" s="312"/>
      <c r="AV27" s="312"/>
      <c r="AW27" s="1"/>
      <c r="AX27" s="313"/>
      <c r="AY27" s="313"/>
      <c r="AZ27" s="313"/>
      <c r="BA27" s="313"/>
      <c r="BB27" s="313"/>
      <c r="BC27" s="313"/>
      <c r="BD27" s="313"/>
      <c r="BE27" s="1"/>
    </row>
    <row r="28" spans="1:64" ht="12.75" customHeight="1">
      <c r="A28" s="250" t="s">
        <v>108</v>
      </c>
      <c r="B28" s="251"/>
      <c r="C28" s="251"/>
      <c r="D28" s="251"/>
      <c r="E28" s="251"/>
      <c r="F28" s="251"/>
      <c r="G28" s="252"/>
      <c r="H28" s="254"/>
      <c r="I28" s="250" t="s">
        <v>105</v>
      </c>
      <c r="J28" s="251"/>
      <c r="K28" s="251"/>
      <c r="L28" s="251"/>
      <c r="M28" s="251"/>
      <c r="N28" s="251"/>
      <c r="O28" s="252"/>
      <c r="P28" s="254"/>
      <c r="Q28" s="101"/>
      <c r="R28" s="325" t="s">
        <v>69</v>
      </c>
      <c r="S28" s="325"/>
      <c r="T28" s="325"/>
      <c r="U28" s="325"/>
      <c r="V28" s="325"/>
      <c r="W28" s="325"/>
      <c r="AP28" s="250" t="s">
        <v>104</v>
      </c>
      <c r="AQ28" s="251"/>
      <c r="AR28" s="251"/>
      <c r="AS28" s="251"/>
      <c r="AT28" s="251"/>
      <c r="AU28" s="251"/>
      <c r="AV28" s="252"/>
      <c r="AW28" s="1"/>
      <c r="AX28" s="250" t="s">
        <v>105</v>
      </c>
      <c r="AY28" s="251"/>
      <c r="AZ28" s="251"/>
      <c r="BA28" s="251"/>
      <c r="BB28" s="251"/>
      <c r="BC28" s="251"/>
      <c r="BD28" s="252"/>
      <c r="BE28" s="254"/>
      <c r="BF28" s="101"/>
      <c r="BG28" s="305" t="s">
        <v>69</v>
      </c>
      <c r="BH28" s="306"/>
      <c r="BI28" s="306"/>
      <c r="BJ28" s="306"/>
      <c r="BK28" s="306"/>
      <c r="BL28" s="307"/>
    </row>
    <row r="29" spans="1:6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54"/>
      <c r="I29" s="59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60" t="s">
        <v>6</v>
      </c>
      <c r="P29" s="254"/>
      <c r="Q29" s="102"/>
      <c r="R29" s="326" t="s">
        <v>70</v>
      </c>
      <c r="S29" s="326"/>
      <c r="T29" s="326"/>
      <c r="U29" s="326"/>
      <c r="V29" s="326"/>
      <c r="W29" s="326"/>
      <c r="AP29" s="12" t="s">
        <v>0</v>
      </c>
      <c r="AQ29" s="2" t="s">
        <v>1</v>
      </c>
      <c r="AR29" s="2" t="s">
        <v>2</v>
      </c>
      <c r="AS29" s="2" t="s">
        <v>3</v>
      </c>
      <c r="AT29" s="2" t="s">
        <v>4</v>
      </c>
      <c r="AU29" s="3" t="s">
        <v>5</v>
      </c>
      <c r="AV29" s="13" t="s">
        <v>6</v>
      </c>
      <c r="AW29" s="1"/>
      <c r="AX29" s="59" t="s">
        <v>0</v>
      </c>
      <c r="AY29" s="2" t="s">
        <v>1</v>
      </c>
      <c r="AZ29" s="2" t="s">
        <v>2</v>
      </c>
      <c r="BA29" s="2" t="s">
        <v>3</v>
      </c>
      <c r="BB29" s="2" t="s">
        <v>4</v>
      </c>
      <c r="BC29" s="3" t="s">
        <v>5</v>
      </c>
      <c r="BD29" s="60" t="s">
        <v>6</v>
      </c>
      <c r="BE29" s="254"/>
      <c r="BF29" s="102"/>
      <c r="BG29" s="308" t="s">
        <v>70</v>
      </c>
      <c r="BH29" s="309"/>
      <c r="BI29" s="309"/>
      <c r="BJ29" s="309"/>
      <c r="BK29" s="309"/>
      <c r="BL29" s="310"/>
    </row>
    <row r="30" spans="1:64" ht="12.75" customHeight="1" thickBot="1">
      <c r="A30" s="14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54"/>
      <c r="I30" s="72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62">
        <v>6</v>
      </c>
      <c r="P30" s="254"/>
      <c r="Q30" s="103"/>
      <c r="R30" s="326" t="s">
        <v>71</v>
      </c>
      <c r="S30" s="326"/>
      <c r="T30" s="326"/>
      <c r="U30" s="326"/>
      <c r="V30" s="326"/>
      <c r="W30" s="326"/>
      <c r="AP30" s="14">
        <v>3</v>
      </c>
      <c r="AQ30" s="29">
        <v>4</v>
      </c>
      <c r="AR30" s="29">
        <v>5</v>
      </c>
      <c r="AS30" s="29">
        <v>6</v>
      </c>
      <c r="AT30" s="4">
        <v>7</v>
      </c>
      <c r="AU30" s="5">
        <v>8</v>
      </c>
      <c r="AV30" s="15">
        <v>9</v>
      </c>
      <c r="AW30" s="1"/>
      <c r="AX30" s="72"/>
      <c r="AY30" s="4">
        <v>1</v>
      </c>
      <c r="AZ30" s="4">
        <v>2</v>
      </c>
      <c r="BA30" s="4">
        <v>3</v>
      </c>
      <c r="BB30" s="4">
        <v>4</v>
      </c>
      <c r="BC30" s="42">
        <v>5</v>
      </c>
      <c r="BD30" s="62">
        <v>6</v>
      </c>
      <c r="BE30" s="254"/>
      <c r="BF30" s="103"/>
      <c r="BG30" s="308" t="s">
        <v>71</v>
      </c>
      <c r="BH30" s="309"/>
      <c r="BI30" s="309"/>
      <c r="BJ30" s="309"/>
      <c r="BK30" s="309"/>
      <c r="BL30" s="310"/>
    </row>
    <row r="31" spans="1:6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54"/>
      <c r="I31" s="64">
        <v>7</v>
      </c>
      <c r="J31" s="6">
        <v>8</v>
      </c>
      <c r="K31" s="20">
        <v>9</v>
      </c>
      <c r="L31" s="7">
        <v>10</v>
      </c>
      <c r="M31" s="7">
        <v>11</v>
      </c>
      <c r="N31" s="5">
        <v>12</v>
      </c>
      <c r="O31" s="62">
        <v>13</v>
      </c>
      <c r="P31" s="254"/>
      <c r="Q31" s="104"/>
      <c r="R31" s="326" t="s">
        <v>72</v>
      </c>
      <c r="S31" s="326"/>
      <c r="T31" s="326"/>
      <c r="U31" s="326"/>
      <c r="V31" s="326"/>
      <c r="W31" s="326"/>
      <c r="AP31" s="31">
        <v>10</v>
      </c>
      <c r="AQ31" s="7">
        <v>11</v>
      </c>
      <c r="AR31" s="7">
        <v>12</v>
      </c>
      <c r="AS31" s="7">
        <v>13</v>
      </c>
      <c r="AT31" s="7">
        <v>14</v>
      </c>
      <c r="AU31" s="5">
        <v>15</v>
      </c>
      <c r="AV31" s="15">
        <v>16</v>
      </c>
      <c r="AW31" s="1"/>
      <c r="AX31" s="64">
        <v>7</v>
      </c>
      <c r="AY31" s="6">
        <v>8</v>
      </c>
      <c r="AZ31" s="20"/>
      <c r="BA31" s="7">
        <v>10</v>
      </c>
      <c r="BB31" s="7">
        <v>11</v>
      </c>
      <c r="BC31" s="5">
        <v>12</v>
      </c>
      <c r="BD31" s="62">
        <v>13</v>
      </c>
      <c r="BE31" s="254"/>
      <c r="BF31" s="104"/>
      <c r="BG31" s="308" t="s">
        <v>72</v>
      </c>
      <c r="BH31" s="309"/>
      <c r="BI31" s="309"/>
      <c r="BJ31" s="309"/>
      <c r="BK31" s="309"/>
      <c r="BL31" s="310"/>
    </row>
    <row r="32" spans="1:6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54"/>
      <c r="I32" s="63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62">
        <v>20</v>
      </c>
      <c r="P32" s="254"/>
      <c r="AP32" s="31">
        <v>17</v>
      </c>
      <c r="AQ32" s="7">
        <v>18</v>
      </c>
      <c r="AR32" s="7">
        <v>19</v>
      </c>
      <c r="AS32" s="7">
        <v>20</v>
      </c>
      <c r="AT32" s="7">
        <v>21</v>
      </c>
      <c r="AU32" s="5">
        <v>22</v>
      </c>
      <c r="AV32" s="15">
        <v>23</v>
      </c>
      <c r="AW32" s="1"/>
      <c r="AX32" s="63">
        <v>14</v>
      </c>
      <c r="AY32" s="7">
        <v>15</v>
      </c>
      <c r="AZ32" s="7">
        <v>16</v>
      </c>
      <c r="BA32" s="6">
        <v>17</v>
      </c>
      <c r="BB32" s="6">
        <v>18</v>
      </c>
      <c r="BC32" s="5">
        <v>19</v>
      </c>
      <c r="BD32" s="62">
        <v>20</v>
      </c>
      <c r="BE32" s="254"/>
    </row>
    <row r="33" spans="1:6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54"/>
      <c r="I33" s="63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62">
        <v>27</v>
      </c>
      <c r="P33" s="254"/>
      <c r="AP33" s="31">
        <v>24</v>
      </c>
      <c r="AQ33" s="7">
        <v>25</v>
      </c>
      <c r="AR33" s="7">
        <v>26</v>
      </c>
      <c r="AS33" s="7">
        <v>27</v>
      </c>
      <c r="AT33" s="51">
        <v>28</v>
      </c>
      <c r="AU33" s="11">
        <v>29</v>
      </c>
      <c r="AV33" s="15">
        <v>30</v>
      </c>
      <c r="AW33" s="1"/>
      <c r="AX33" s="63">
        <v>21</v>
      </c>
      <c r="AY33" s="8">
        <v>22</v>
      </c>
      <c r="AZ33" s="6"/>
      <c r="BA33" s="6"/>
      <c r="BB33" s="51"/>
      <c r="BC33" s="11">
        <v>26</v>
      </c>
      <c r="BD33" s="62">
        <v>27</v>
      </c>
      <c r="BE33" s="254"/>
    </row>
    <row r="34" spans="1:64" ht="12.75" customHeight="1" thickBot="1">
      <c r="A34" s="17">
        <v>31</v>
      </c>
      <c r="B34" s="18"/>
      <c r="C34" s="18"/>
      <c r="D34" s="18"/>
      <c r="E34" s="19"/>
      <c r="F34" s="52"/>
      <c r="G34" s="53"/>
      <c r="H34" s="254"/>
      <c r="I34" s="79">
        <v>28</v>
      </c>
      <c r="J34" s="74">
        <v>29</v>
      </c>
      <c r="K34" s="74">
        <v>30</v>
      </c>
      <c r="L34" s="74"/>
      <c r="M34" s="75"/>
      <c r="N34" s="175"/>
      <c r="O34" s="176"/>
      <c r="P34" s="254"/>
      <c r="AP34" s="17">
        <v>31</v>
      </c>
      <c r="AQ34" s="18"/>
      <c r="AR34" s="18"/>
      <c r="AS34" s="18"/>
      <c r="AT34" s="19"/>
      <c r="AU34" s="52"/>
      <c r="AV34" s="53"/>
      <c r="AW34" s="1"/>
      <c r="AX34" s="79"/>
      <c r="AY34" s="74"/>
      <c r="AZ34" s="74"/>
      <c r="BA34" s="74"/>
      <c r="BB34" s="75"/>
      <c r="BC34" s="175"/>
      <c r="BD34" s="176"/>
      <c r="BE34" s="254"/>
    </row>
    <row r="35" spans="1:64" ht="12.75" customHeight="1"/>
    <row r="36" spans="1:64" ht="13.5" customHeight="1">
      <c r="A36" s="293" t="s">
        <v>117</v>
      </c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  <c r="T36" s="294"/>
      <c r="U36" s="294"/>
      <c r="V36" s="294"/>
      <c r="W36" s="295"/>
      <c r="AP36" s="293" t="s">
        <v>45</v>
      </c>
      <c r="AQ36" s="294"/>
      <c r="AR36" s="294"/>
      <c r="AS36" s="294"/>
      <c r="AT36" s="294"/>
      <c r="AU36" s="294"/>
      <c r="AV36" s="294"/>
      <c r="AW36" s="294"/>
      <c r="AX36" s="294"/>
      <c r="AY36" s="294"/>
      <c r="AZ36" s="294"/>
      <c r="BA36" s="294"/>
      <c r="BB36" s="294"/>
      <c r="BC36" s="294"/>
      <c r="BD36" s="294"/>
      <c r="BE36" s="294"/>
      <c r="BF36" s="294"/>
      <c r="BG36" s="294"/>
      <c r="BH36" s="294"/>
      <c r="BI36" s="294"/>
      <c r="BJ36" s="294"/>
      <c r="BK36" s="294"/>
      <c r="BL36" s="295"/>
    </row>
    <row r="37" spans="1:64" ht="13.5" customHeight="1">
      <c r="A37" s="296" t="s">
        <v>50</v>
      </c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97"/>
      <c r="AP37" s="296" t="s">
        <v>50</v>
      </c>
      <c r="AQ37" s="258"/>
      <c r="AR37" s="258"/>
      <c r="AS37" s="258"/>
      <c r="AT37" s="258"/>
      <c r="AU37" s="258"/>
      <c r="AV37" s="258"/>
      <c r="AW37" s="258"/>
      <c r="AX37" s="258"/>
      <c r="AY37" s="258"/>
      <c r="AZ37" s="258"/>
      <c r="BA37" s="258"/>
      <c r="BB37" s="258"/>
      <c r="BC37" s="258"/>
      <c r="BD37" s="258"/>
      <c r="BE37" s="258"/>
      <c r="BF37" s="258"/>
      <c r="BG37" s="258"/>
      <c r="BH37" s="258"/>
      <c r="BI37" s="258"/>
      <c r="BJ37" s="258"/>
      <c r="BK37" s="258"/>
      <c r="BL37" s="297"/>
    </row>
    <row r="38" spans="1:64" ht="13.5" customHeight="1">
      <c r="A38" s="94"/>
      <c r="B38" s="260" t="s">
        <v>58</v>
      </c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298"/>
      <c r="AP38" s="94"/>
      <c r="AQ38" s="260" t="s">
        <v>58</v>
      </c>
      <c r="AR38" s="239"/>
      <c r="AS38" s="239"/>
      <c r="AT38" s="239"/>
      <c r="AU38" s="239"/>
      <c r="AV38" s="239"/>
      <c r="AW38" s="239"/>
      <c r="AX38" s="239"/>
      <c r="AY38" s="239"/>
      <c r="AZ38" s="239"/>
      <c r="BA38" s="239"/>
      <c r="BB38" s="239"/>
      <c r="BC38" s="239"/>
      <c r="BD38" s="239"/>
      <c r="BE38" s="239"/>
      <c r="BF38" s="239"/>
      <c r="BG38" s="239"/>
      <c r="BH38" s="239"/>
      <c r="BI38" s="239"/>
      <c r="BJ38" s="239"/>
      <c r="BK38" s="239"/>
      <c r="BL38" s="298"/>
    </row>
    <row r="39" spans="1:64" ht="13.5" customHeight="1">
      <c r="A39" s="301" t="s">
        <v>118</v>
      </c>
      <c r="B39" s="260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337"/>
      <c r="AP39" s="299" t="s">
        <v>49</v>
      </c>
      <c r="AQ39" s="259"/>
      <c r="AR39" s="259"/>
      <c r="AS39" s="259"/>
      <c r="AT39" s="259"/>
      <c r="AU39" s="259"/>
      <c r="AV39" s="259"/>
      <c r="AW39" s="259"/>
      <c r="AX39" s="259"/>
      <c r="AY39" s="259"/>
      <c r="AZ39" s="259"/>
      <c r="BA39" s="259"/>
      <c r="BB39" s="259"/>
      <c r="BC39" s="259"/>
      <c r="BD39" s="259"/>
      <c r="BE39" s="259"/>
      <c r="BF39" s="259"/>
      <c r="BG39" s="259"/>
      <c r="BH39" s="259"/>
      <c r="BI39" s="259"/>
      <c r="BJ39" s="259"/>
      <c r="BK39" s="259"/>
      <c r="BL39" s="300"/>
    </row>
    <row r="40" spans="1:64" ht="13.5" customHeight="1">
      <c r="A40" s="301" t="s">
        <v>116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95"/>
      <c r="AP40" s="301" t="s">
        <v>54</v>
      </c>
      <c r="AQ40" s="259"/>
      <c r="AR40" s="259"/>
      <c r="AS40" s="259"/>
      <c r="AT40" s="259"/>
      <c r="AU40" s="259"/>
      <c r="AV40" s="259"/>
      <c r="AW40" s="259"/>
      <c r="AX40" s="259"/>
      <c r="AY40" s="259"/>
      <c r="AZ40" s="259"/>
      <c r="BA40" s="259"/>
      <c r="BB40" s="259"/>
      <c r="BC40" s="259"/>
      <c r="BD40" s="259"/>
      <c r="BE40" s="259"/>
      <c r="BF40" s="259"/>
      <c r="BG40" s="259"/>
      <c r="BH40" s="259"/>
      <c r="BI40" s="259"/>
      <c r="BJ40" s="259"/>
      <c r="BK40" s="259"/>
      <c r="BL40" s="95"/>
    </row>
    <row r="41" spans="1:64" ht="13.5" customHeight="1">
      <c r="A41" s="96"/>
      <c r="B41" s="302">
        <v>2026</v>
      </c>
      <c r="C41" s="303"/>
      <c r="D41" s="322" t="s">
        <v>103</v>
      </c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4"/>
      <c r="R41" s="304"/>
      <c r="S41" s="304"/>
      <c r="T41" s="304"/>
      <c r="U41" s="304"/>
      <c r="V41" s="170"/>
      <c r="W41" s="99"/>
      <c r="AP41" s="96"/>
      <c r="AQ41" s="302">
        <v>2026</v>
      </c>
      <c r="AR41" s="303"/>
      <c r="AS41" s="304" t="str">
        <f>D41</f>
        <v>2 de Noviembre</v>
      </c>
      <c r="AT41" s="304"/>
      <c r="AU41" s="304"/>
      <c r="AV41" s="304"/>
      <c r="AW41" s="304"/>
      <c r="AX41" s="304"/>
      <c r="AY41" s="304"/>
      <c r="AZ41" s="304"/>
      <c r="BA41" s="304"/>
      <c r="BB41" s="304"/>
      <c r="BC41" s="304"/>
      <c r="BD41" s="304"/>
      <c r="BE41" s="304"/>
      <c r="BF41" s="304"/>
      <c r="BG41" s="304"/>
      <c r="BH41" s="304"/>
      <c r="BI41" s="304"/>
      <c r="BJ41" s="304"/>
      <c r="BK41" s="304"/>
      <c r="BL41" s="99"/>
    </row>
    <row r="42" spans="1:64" ht="13.5" customHeight="1">
      <c r="A42" s="97"/>
      <c r="B42" s="289">
        <v>2027</v>
      </c>
      <c r="C42" s="290"/>
      <c r="D42" s="323" t="s">
        <v>106</v>
      </c>
      <c r="E42" s="291"/>
      <c r="F42" s="291"/>
      <c r="G42" s="291"/>
      <c r="H42" s="291"/>
      <c r="I42" s="291"/>
      <c r="J42" s="291"/>
      <c r="K42" s="291"/>
      <c r="L42" s="291"/>
      <c r="M42" s="291"/>
      <c r="N42" s="291"/>
      <c r="O42" s="291"/>
      <c r="P42" s="291"/>
      <c r="Q42" s="291"/>
      <c r="R42" s="291"/>
      <c r="S42" s="291"/>
      <c r="T42" s="291"/>
      <c r="U42" s="291"/>
      <c r="V42" s="171"/>
      <c r="W42" s="98"/>
      <c r="AP42" s="97"/>
      <c r="AQ42" s="289">
        <v>2027</v>
      </c>
      <c r="AR42" s="290"/>
      <c r="AS42" s="291" t="str">
        <f>D42</f>
        <v>7 de Enero, 25 de Febrero, 22, 23 y 24 de Marzo, 30 de Abril</v>
      </c>
      <c r="AT42" s="291"/>
      <c r="AU42" s="291"/>
      <c r="AV42" s="291"/>
      <c r="AW42" s="291"/>
      <c r="AX42" s="291"/>
      <c r="AY42" s="291"/>
      <c r="AZ42" s="291"/>
      <c r="BA42" s="291"/>
      <c r="BB42" s="291"/>
      <c r="BC42" s="291"/>
      <c r="BD42" s="291"/>
      <c r="BE42" s="291"/>
      <c r="BF42" s="291"/>
      <c r="BG42" s="291"/>
      <c r="BH42" s="291"/>
      <c r="BI42" s="291"/>
      <c r="BJ42" s="291"/>
      <c r="BK42" s="291"/>
      <c r="BL42" s="98"/>
    </row>
    <row r="43" spans="1:64" s="110" customFormat="1" ht="5.25" customHeight="1" thickBot="1">
      <c r="B43" s="115"/>
      <c r="C43" s="115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AQ43" s="111"/>
      <c r="AR43" s="111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</row>
    <row r="44" spans="1:64" ht="12.6" customHeight="1">
      <c r="B44" s="324"/>
      <c r="C44" s="321"/>
      <c r="D44" s="321"/>
      <c r="E44" s="321"/>
      <c r="F44" s="321" t="s">
        <v>8</v>
      </c>
      <c r="G44" s="321"/>
      <c r="H44" s="321"/>
      <c r="I44" s="321" t="s">
        <v>9</v>
      </c>
      <c r="J44" s="321"/>
      <c r="K44" s="321"/>
      <c r="L44" s="321" t="s">
        <v>10</v>
      </c>
      <c r="M44" s="321"/>
      <c r="N44" s="321"/>
      <c r="O44" s="321" t="s">
        <v>11</v>
      </c>
      <c r="P44" s="321"/>
      <c r="Q44" s="321"/>
      <c r="R44" s="321" t="s">
        <v>12</v>
      </c>
      <c r="S44" s="321"/>
      <c r="T44" s="321"/>
      <c r="U44" s="113"/>
      <c r="W44" s="85"/>
      <c r="AQ44" s="292"/>
      <c r="AR44" s="292"/>
      <c r="AS44" s="292"/>
      <c r="AT44" s="292"/>
      <c r="AU44" s="292" t="s">
        <v>8</v>
      </c>
      <c r="AV44" s="292"/>
      <c r="AW44" s="292"/>
      <c r="AX44" s="292" t="s">
        <v>9</v>
      </c>
      <c r="AY44" s="292"/>
      <c r="AZ44" s="292"/>
      <c r="BA44" s="292" t="s">
        <v>10</v>
      </c>
      <c r="BB44" s="292"/>
      <c r="BC44" s="292"/>
      <c r="BD44" s="292" t="s">
        <v>11</v>
      </c>
      <c r="BE44" s="292"/>
      <c r="BF44" s="292"/>
      <c r="BG44" s="292" t="s">
        <v>12</v>
      </c>
      <c r="BH44" s="292"/>
      <c r="BI44" s="292"/>
      <c r="BJ44" s="105"/>
      <c r="BK44" s="105"/>
      <c r="BL44" s="100"/>
    </row>
    <row r="45" spans="1:64" ht="14.1" customHeight="1">
      <c r="A45" s="317">
        <v>2026</v>
      </c>
      <c r="B45" s="316" t="s">
        <v>23</v>
      </c>
      <c r="C45" s="316"/>
      <c r="D45" s="316"/>
      <c r="E45" s="316"/>
      <c r="F45" s="267">
        <f>AU45</f>
        <v>3</v>
      </c>
      <c r="G45" s="267"/>
      <c r="H45" s="267"/>
      <c r="I45" s="267">
        <f t="shared" ref="I45:I54" si="0">AX45</f>
        <v>3</v>
      </c>
      <c r="J45" s="267"/>
      <c r="K45" s="267"/>
      <c r="L45" s="267">
        <f t="shared" ref="L45:L54" si="1">BA45</f>
        <v>4</v>
      </c>
      <c r="M45" s="267"/>
      <c r="N45" s="267"/>
      <c r="O45" s="267">
        <f t="shared" ref="O45:O54" si="2">BD45</f>
        <v>3</v>
      </c>
      <c r="P45" s="267"/>
      <c r="Q45" s="267"/>
      <c r="R45" s="267">
        <f t="shared" ref="R45:R54" si="3">BG45</f>
        <v>3</v>
      </c>
      <c r="S45" s="267"/>
      <c r="T45" s="267"/>
      <c r="U45" s="116">
        <f>BJ45</f>
        <v>16</v>
      </c>
      <c r="W45" s="85"/>
      <c r="AP45" s="282">
        <v>2026</v>
      </c>
      <c r="AQ45" s="283" t="s">
        <v>23</v>
      </c>
      <c r="AR45" s="284"/>
      <c r="AS45" s="284"/>
      <c r="AT45" s="285"/>
      <c r="AU45" s="267">
        <f>COUNTIF(AX6:AX10, "&lt;&gt;")</f>
        <v>3</v>
      </c>
      <c r="AV45" s="267"/>
      <c r="AW45" s="267"/>
      <c r="AX45" s="267">
        <f>COUNTIF(AY6:AY10, "&lt;&gt;")</f>
        <v>3</v>
      </c>
      <c r="AY45" s="267"/>
      <c r="AZ45" s="267"/>
      <c r="BA45" s="267">
        <f>COUNTIF(AZ6:AZ10, "&lt;&gt;")</f>
        <v>4</v>
      </c>
      <c r="BB45" s="267"/>
      <c r="BC45" s="267"/>
      <c r="BD45" s="267">
        <f>COUNTIF(BA6:BA10, "&lt;&gt;")</f>
        <v>3</v>
      </c>
      <c r="BE45" s="267"/>
      <c r="BF45" s="267"/>
      <c r="BG45" s="267">
        <f>COUNTIF(BB6:BB10, "&lt;&gt;")</f>
        <v>3</v>
      </c>
      <c r="BH45" s="267"/>
      <c r="BI45" s="267"/>
      <c r="BJ45" s="106">
        <f>SUM(AU45:BI45)</f>
        <v>16</v>
      </c>
      <c r="BL45" s="85"/>
    </row>
    <row r="46" spans="1:64" ht="14.1" customHeight="1">
      <c r="A46" s="317"/>
      <c r="B46" s="316" t="s">
        <v>78</v>
      </c>
      <c r="C46" s="316"/>
      <c r="D46" s="316"/>
      <c r="E46" s="316"/>
      <c r="F46" s="267">
        <f t="shared" ref="F46:F54" si="4">AU46</f>
        <v>3</v>
      </c>
      <c r="G46" s="267"/>
      <c r="H46" s="267"/>
      <c r="I46" s="267">
        <f t="shared" si="0"/>
        <v>4</v>
      </c>
      <c r="J46" s="267"/>
      <c r="K46" s="267"/>
      <c r="L46" s="267">
        <f t="shared" si="1"/>
        <v>4</v>
      </c>
      <c r="M46" s="267"/>
      <c r="N46" s="267"/>
      <c r="O46" s="267">
        <f t="shared" si="2"/>
        <v>5</v>
      </c>
      <c r="P46" s="267"/>
      <c r="Q46" s="267"/>
      <c r="R46" s="267">
        <f t="shared" si="3"/>
        <v>5</v>
      </c>
      <c r="S46" s="267"/>
      <c r="T46" s="267"/>
      <c r="U46" s="116">
        <f t="shared" ref="U46:U54" si="5">BJ46</f>
        <v>21</v>
      </c>
      <c r="W46" s="85"/>
      <c r="AP46" s="282"/>
      <c r="AQ46" s="268" t="s">
        <v>78</v>
      </c>
      <c r="AR46" s="269"/>
      <c r="AS46" s="269"/>
      <c r="AT46" s="270"/>
      <c r="AU46" s="267">
        <f>COUNTIF(BF6:BF10, "&lt;&gt;")</f>
        <v>3</v>
      </c>
      <c r="AV46" s="267"/>
      <c r="AW46" s="267"/>
      <c r="AX46" s="267">
        <f>COUNTIF(BG6:BG10, "&lt;&gt;")</f>
        <v>4</v>
      </c>
      <c r="AY46" s="267"/>
      <c r="AZ46" s="267"/>
      <c r="BA46" s="267">
        <f>COUNTIF(BH6:BH10, "&lt;&gt;")</f>
        <v>4</v>
      </c>
      <c r="BB46" s="267"/>
      <c r="BC46" s="267"/>
      <c r="BD46" s="267">
        <f>COUNTIF(BI6:BI10, "&lt;&gt;")</f>
        <v>5</v>
      </c>
      <c r="BE46" s="267"/>
      <c r="BF46" s="267"/>
      <c r="BG46" s="267">
        <f>COUNTIF(BJ6:BJ10, "&lt;&gt;")</f>
        <v>5</v>
      </c>
      <c r="BH46" s="267"/>
      <c r="BI46" s="267"/>
      <c r="BJ46" s="106">
        <f>SUM(AU46:BI46)</f>
        <v>21</v>
      </c>
      <c r="BL46" s="85"/>
    </row>
    <row r="47" spans="1:64" ht="14.1" customHeight="1">
      <c r="A47" s="317"/>
      <c r="B47" s="316" t="s">
        <v>62</v>
      </c>
      <c r="C47" s="316"/>
      <c r="D47" s="316"/>
      <c r="E47" s="316"/>
      <c r="F47" s="267">
        <f t="shared" si="4"/>
        <v>4</v>
      </c>
      <c r="G47" s="267"/>
      <c r="H47" s="267"/>
      <c r="I47" s="267">
        <f t="shared" si="0"/>
        <v>4</v>
      </c>
      <c r="J47" s="267"/>
      <c r="K47" s="267"/>
      <c r="L47" s="267">
        <f t="shared" si="1"/>
        <v>4</v>
      </c>
      <c r="M47" s="267"/>
      <c r="N47" s="267"/>
      <c r="O47" s="267">
        <f t="shared" si="2"/>
        <v>4</v>
      </c>
      <c r="P47" s="267"/>
      <c r="Q47" s="267"/>
      <c r="R47" s="267">
        <f t="shared" si="3"/>
        <v>4</v>
      </c>
      <c r="S47" s="267"/>
      <c r="T47" s="267"/>
      <c r="U47" s="116">
        <f t="shared" si="5"/>
        <v>20</v>
      </c>
      <c r="W47" s="85"/>
      <c r="AP47" s="282"/>
      <c r="AQ47" s="286" t="s">
        <v>62</v>
      </c>
      <c r="AR47" s="287"/>
      <c r="AS47" s="287"/>
      <c r="AT47" s="288"/>
      <c r="AU47" s="267">
        <f>COUNTIF(AP14:AP18, "&lt;&gt;")</f>
        <v>4</v>
      </c>
      <c r="AV47" s="267"/>
      <c r="AW47" s="267"/>
      <c r="AX47" s="267">
        <f>COUNTIF(AQ14:AQ18, "&lt;&gt;")</f>
        <v>4</v>
      </c>
      <c r="AY47" s="267"/>
      <c r="AZ47" s="267"/>
      <c r="BA47" s="267">
        <f>COUNTIF(AR14:AR18, "&lt;&gt;")</f>
        <v>4</v>
      </c>
      <c r="BB47" s="267"/>
      <c r="BC47" s="267"/>
      <c r="BD47" s="267">
        <f>COUNTIF(AS14:AS18, "&lt;&gt;")</f>
        <v>4</v>
      </c>
      <c r="BE47" s="267"/>
      <c r="BF47" s="267"/>
      <c r="BG47" s="267">
        <f>COUNTIF(AT14:AT18, "&lt;&gt;")</f>
        <v>4</v>
      </c>
      <c r="BH47" s="267"/>
      <c r="BI47" s="267"/>
      <c r="BJ47" s="106">
        <f t="shared" ref="BJ47:BJ54" si="6">SUM(AU47:BI47)</f>
        <v>20</v>
      </c>
      <c r="BL47" s="85"/>
    </row>
    <row r="48" spans="1:64" ht="14.1" customHeight="1">
      <c r="A48" s="318">
        <v>2027</v>
      </c>
      <c r="B48" s="316" t="s">
        <v>63</v>
      </c>
      <c r="C48" s="316"/>
      <c r="D48" s="316"/>
      <c r="E48" s="316"/>
      <c r="F48" s="267">
        <f t="shared" si="4"/>
        <v>2</v>
      </c>
      <c r="G48" s="267"/>
      <c r="H48" s="267"/>
      <c r="I48" s="267">
        <f t="shared" si="0"/>
        <v>3</v>
      </c>
      <c r="J48" s="267"/>
      <c r="K48" s="267"/>
      <c r="L48" s="267">
        <f t="shared" si="1"/>
        <v>3</v>
      </c>
      <c r="M48" s="267"/>
      <c r="N48" s="267"/>
      <c r="O48" s="267">
        <f t="shared" si="2"/>
        <v>3</v>
      </c>
      <c r="P48" s="267"/>
      <c r="Q48" s="267"/>
      <c r="R48" s="267">
        <f t="shared" si="3"/>
        <v>3</v>
      </c>
      <c r="S48" s="267"/>
      <c r="T48" s="267"/>
      <c r="U48" s="116">
        <f t="shared" si="5"/>
        <v>14</v>
      </c>
      <c r="W48" s="85"/>
      <c r="AP48" s="275">
        <v>2027</v>
      </c>
      <c r="AQ48" s="276" t="s">
        <v>63</v>
      </c>
      <c r="AR48" s="277"/>
      <c r="AS48" s="277"/>
      <c r="AT48" s="278"/>
      <c r="AU48" s="267">
        <f>COUNTIF(AX14:AX18, "&lt;&gt;")</f>
        <v>2</v>
      </c>
      <c r="AV48" s="267"/>
      <c r="AW48" s="267"/>
      <c r="AX48" s="267">
        <f>COUNTIF(AY14:AY18, "&lt;&gt;")</f>
        <v>3</v>
      </c>
      <c r="AY48" s="267"/>
      <c r="AZ48" s="267"/>
      <c r="BA48" s="267">
        <f>COUNTIF(AZ14:AZ18, "&lt;&gt;")</f>
        <v>3</v>
      </c>
      <c r="BB48" s="267"/>
      <c r="BC48" s="267"/>
      <c r="BD48" s="267">
        <f>COUNTIF(BA14:BA18, "&lt;&gt;")</f>
        <v>3</v>
      </c>
      <c r="BE48" s="267"/>
      <c r="BF48" s="267"/>
      <c r="BG48" s="267">
        <f>COUNTIF(BB14:BB18, "&lt;&gt;")</f>
        <v>3</v>
      </c>
      <c r="BH48" s="267"/>
      <c r="BI48" s="267"/>
      <c r="BJ48" s="106">
        <f t="shared" si="6"/>
        <v>14</v>
      </c>
      <c r="BL48" s="85"/>
    </row>
    <row r="49" spans="1:64" ht="14.1" customHeight="1">
      <c r="A49" s="318"/>
      <c r="B49" s="316" t="s">
        <v>64</v>
      </c>
      <c r="C49" s="316"/>
      <c r="D49" s="316"/>
      <c r="E49" s="316"/>
      <c r="F49" s="267">
        <f t="shared" si="4"/>
        <v>3</v>
      </c>
      <c r="G49" s="267"/>
      <c r="H49" s="267"/>
      <c r="I49" s="267">
        <f t="shared" si="0"/>
        <v>3</v>
      </c>
      <c r="J49" s="267"/>
      <c r="K49" s="267"/>
      <c r="L49" s="267">
        <f t="shared" si="1"/>
        <v>3</v>
      </c>
      <c r="M49" s="267"/>
      <c r="N49" s="267"/>
      <c r="O49" s="267">
        <f t="shared" si="2"/>
        <v>3</v>
      </c>
      <c r="P49" s="267"/>
      <c r="Q49" s="267"/>
      <c r="R49" s="267">
        <f t="shared" si="3"/>
        <v>4</v>
      </c>
      <c r="S49" s="267"/>
      <c r="T49" s="267"/>
      <c r="U49" s="116">
        <f t="shared" si="5"/>
        <v>16</v>
      </c>
      <c r="W49" s="85"/>
      <c r="AP49" s="275"/>
      <c r="AQ49" s="279" t="s">
        <v>64</v>
      </c>
      <c r="AR49" s="280"/>
      <c r="AS49" s="280"/>
      <c r="AT49" s="281"/>
      <c r="AU49" s="267">
        <f>COUNTIF(BF14:BF18, "&lt;&gt;")</f>
        <v>3</v>
      </c>
      <c r="AV49" s="267"/>
      <c r="AW49" s="267"/>
      <c r="AX49" s="267">
        <f>COUNTIF(BG14:BG18, "&lt;&gt;")</f>
        <v>3</v>
      </c>
      <c r="AY49" s="267"/>
      <c r="AZ49" s="267"/>
      <c r="BA49" s="267">
        <f>COUNTIF(BH14:BH18, "&lt;&gt;")</f>
        <v>3</v>
      </c>
      <c r="BB49" s="267"/>
      <c r="BC49" s="267"/>
      <c r="BD49" s="267">
        <f>COUNTIF(BI14:BI18, "&lt;&gt;")</f>
        <v>3</v>
      </c>
      <c r="BE49" s="267"/>
      <c r="BF49" s="267"/>
      <c r="BG49" s="267">
        <f>COUNTIF(BJ14:BJ18, "&lt;&gt;")</f>
        <v>4</v>
      </c>
      <c r="BH49" s="267"/>
      <c r="BI49" s="267"/>
      <c r="BJ49" s="106">
        <f t="shared" si="6"/>
        <v>16</v>
      </c>
      <c r="BL49" s="85"/>
    </row>
    <row r="50" spans="1:64" ht="14.1" customHeight="1">
      <c r="A50" s="318"/>
      <c r="B50" s="316" t="s">
        <v>65</v>
      </c>
      <c r="C50" s="316"/>
      <c r="D50" s="316"/>
      <c r="E50" s="316"/>
      <c r="F50" s="267">
        <f t="shared" si="4"/>
        <v>4</v>
      </c>
      <c r="G50" s="267"/>
      <c r="H50" s="267"/>
      <c r="I50" s="267">
        <f t="shared" si="0"/>
        <v>4</v>
      </c>
      <c r="J50" s="267"/>
      <c r="K50" s="267"/>
      <c r="L50" s="267">
        <f t="shared" si="1"/>
        <v>4</v>
      </c>
      <c r="M50" s="267"/>
      <c r="N50" s="267"/>
      <c r="O50" s="267">
        <f t="shared" si="2"/>
        <v>3</v>
      </c>
      <c r="P50" s="267"/>
      <c r="Q50" s="267"/>
      <c r="R50" s="267">
        <f t="shared" si="3"/>
        <v>3</v>
      </c>
      <c r="S50" s="267"/>
      <c r="T50" s="267"/>
      <c r="U50" s="116">
        <f t="shared" si="5"/>
        <v>18</v>
      </c>
      <c r="W50" s="85"/>
      <c r="AP50" s="275"/>
      <c r="AQ50" s="268" t="s">
        <v>65</v>
      </c>
      <c r="AR50" s="269"/>
      <c r="AS50" s="269"/>
      <c r="AT50" s="270"/>
      <c r="AU50" s="267">
        <f>COUNTIF(AP22:AP26, "&lt;&gt;")</f>
        <v>4</v>
      </c>
      <c r="AV50" s="267"/>
      <c r="AW50" s="267"/>
      <c r="AX50" s="267">
        <f>COUNTIF(AQ22:AQ26, "&lt;&gt;")</f>
        <v>4</v>
      </c>
      <c r="AY50" s="267"/>
      <c r="AZ50" s="267"/>
      <c r="BA50" s="267">
        <f>COUNTIF(AR22:AR26, "&lt;&gt;")</f>
        <v>4</v>
      </c>
      <c r="BB50" s="267"/>
      <c r="BC50" s="267"/>
      <c r="BD50" s="267">
        <f>COUNTIF(AS22:AS25, "&lt;&gt;")</f>
        <v>3</v>
      </c>
      <c r="BE50" s="267"/>
      <c r="BF50" s="267"/>
      <c r="BG50" s="267">
        <f>COUNTIF(AT22:AT26, "&lt;&gt;")</f>
        <v>3</v>
      </c>
      <c r="BH50" s="267"/>
      <c r="BI50" s="267"/>
      <c r="BJ50" s="106">
        <f t="shared" si="6"/>
        <v>18</v>
      </c>
      <c r="BL50" s="85"/>
    </row>
    <row r="51" spans="1:64" ht="14.1" customHeight="1">
      <c r="A51" s="318"/>
      <c r="B51" s="316" t="s">
        <v>66</v>
      </c>
      <c r="C51" s="316"/>
      <c r="D51" s="316"/>
      <c r="E51" s="316"/>
      <c r="F51" s="267">
        <f t="shared" si="4"/>
        <v>3</v>
      </c>
      <c r="G51" s="267"/>
      <c r="H51" s="267"/>
      <c r="I51" s="267">
        <f t="shared" si="0"/>
        <v>3</v>
      </c>
      <c r="J51" s="267"/>
      <c r="K51" s="267"/>
      <c r="L51" s="267">
        <f t="shared" si="1"/>
        <v>3</v>
      </c>
      <c r="M51" s="267"/>
      <c r="N51" s="267"/>
      <c r="O51" s="267">
        <f t="shared" si="2"/>
        <v>3</v>
      </c>
      <c r="P51" s="267"/>
      <c r="Q51" s="267"/>
      <c r="R51" s="267">
        <f t="shared" si="3"/>
        <v>3</v>
      </c>
      <c r="S51" s="267"/>
      <c r="T51" s="267"/>
      <c r="U51" s="116">
        <f t="shared" si="5"/>
        <v>15</v>
      </c>
      <c r="W51" s="85"/>
      <c r="AP51" s="275"/>
      <c r="AQ51" s="268" t="s">
        <v>66</v>
      </c>
      <c r="AR51" s="269"/>
      <c r="AS51" s="269"/>
      <c r="AT51" s="270"/>
      <c r="AU51" s="267">
        <f>COUNTIF(AX22:AX26, "&lt;&gt;")</f>
        <v>3</v>
      </c>
      <c r="AV51" s="267"/>
      <c r="AW51" s="267"/>
      <c r="AX51" s="267">
        <f>COUNTIF(AY22:AY26, "&lt;&gt;")</f>
        <v>3</v>
      </c>
      <c r="AY51" s="267"/>
      <c r="AZ51" s="267"/>
      <c r="BA51" s="267">
        <f>COUNTIF(AZ22:AZ26, "&lt;&gt;")</f>
        <v>3</v>
      </c>
      <c r="BB51" s="267"/>
      <c r="BC51" s="267"/>
      <c r="BD51" s="267">
        <f>COUNTIF(BA22:BA26, "&lt;&gt;")</f>
        <v>3</v>
      </c>
      <c r="BE51" s="267"/>
      <c r="BF51" s="267"/>
      <c r="BG51" s="267">
        <f>COUNTIF(BB22:BB26, "&lt;&gt;")</f>
        <v>3</v>
      </c>
      <c r="BH51" s="267"/>
      <c r="BI51" s="267"/>
      <c r="BJ51" s="106">
        <f t="shared" si="6"/>
        <v>15</v>
      </c>
      <c r="BL51" s="85"/>
    </row>
    <row r="52" spans="1:64" ht="14.1" customHeight="1">
      <c r="A52" s="318"/>
      <c r="B52" s="316" t="s">
        <v>67</v>
      </c>
      <c r="C52" s="316"/>
      <c r="D52" s="316"/>
      <c r="E52" s="316"/>
      <c r="F52" s="267">
        <f t="shared" si="4"/>
        <v>4</v>
      </c>
      <c r="G52" s="267"/>
      <c r="H52" s="267"/>
      <c r="I52" s="267">
        <f t="shared" si="0"/>
        <v>4</v>
      </c>
      <c r="J52" s="267"/>
      <c r="K52" s="267"/>
      <c r="L52" s="267">
        <f t="shared" si="1"/>
        <v>4</v>
      </c>
      <c r="M52" s="267"/>
      <c r="N52" s="267"/>
      <c r="O52" s="267">
        <f t="shared" si="2"/>
        <v>4</v>
      </c>
      <c r="P52" s="267"/>
      <c r="Q52" s="267"/>
      <c r="R52" s="267">
        <f t="shared" si="3"/>
        <v>3</v>
      </c>
      <c r="S52" s="267"/>
      <c r="T52" s="267"/>
      <c r="U52" s="116">
        <f t="shared" si="5"/>
        <v>19</v>
      </c>
      <c r="W52" s="85"/>
      <c r="AP52" s="275"/>
      <c r="AQ52" s="268" t="s">
        <v>67</v>
      </c>
      <c r="AR52" s="269"/>
      <c r="AS52" s="269"/>
      <c r="AT52" s="270"/>
      <c r="AU52" s="267">
        <f>COUNTIF(BF22:BF26, "&lt;&gt;")</f>
        <v>4</v>
      </c>
      <c r="AV52" s="267"/>
      <c r="AW52" s="267"/>
      <c r="AX52" s="267">
        <f>COUNTIF(BG22:BG26, "&lt;&gt;")</f>
        <v>4</v>
      </c>
      <c r="AY52" s="267"/>
      <c r="AZ52" s="267"/>
      <c r="BA52" s="267">
        <f>COUNTIF(BH22:BH26, "&lt;&gt;")</f>
        <v>4</v>
      </c>
      <c r="BB52" s="267"/>
      <c r="BC52" s="267"/>
      <c r="BD52" s="267">
        <f>COUNTIF(BI22:BI26, "&lt;&gt;")</f>
        <v>4</v>
      </c>
      <c r="BE52" s="267"/>
      <c r="BF52" s="267"/>
      <c r="BG52" s="267">
        <f>COUNTIF(BJ22:BJ26, "&lt;&gt;")</f>
        <v>3</v>
      </c>
      <c r="BH52" s="267"/>
      <c r="BI52" s="267"/>
      <c r="BJ52" s="106">
        <f t="shared" si="6"/>
        <v>19</v>
      </c>
      <c r="BL52" s="85"/>
    </row>
    <row r="53" spans="1:64" ht="14.1" customHeight="1">
      <c r="A53" s="318"/>
      <c r="B53" s="316" t="s">
        <v>68</v>
      </c>
      <c r="C53" s="316"/>
      <c r="D53" s="316"/>
      <c r="E53" s="316"/>
      <c r="F53" s="267">
        <f t="shared" si="4"/>
        <v>5</v>
      </c>
      <c r="G53" s="267"/>
      <c r="H53" s="267"/>
      <c r="I53" s="267">
        <f t="shared" si="0"/>
        <v>4</v>
      </c>
      <c r="J53" s="267"/>
      <c r="K53" s="267"/>
      <c r="L53" s="267">
        <f t="shared" si="1"/>
        <v>4</v>
      </c>
      <c r="M53" s="267"/>
      <c r="N53" s="267"/>
      <c r="O53" s="267">
        <f t="shared" si="2"/>
        <v>4</v>
      </c>
      <c r="P53" s="267"/>
      <c r="Q53" s="267"/>
      <c r="R53" s="267">
        <f t="shared" si="3"/>
        <v>4</v>
      </c>
      <c r="S53" s="267"/>
      <c r="T53" s="267"/>
      <c r="U53" s="116">
        <f t="shared" si="5"/>
        <v>21</v>
      </c>
      <c r="W53" s="85"/>
      <c r="AP53" s="275"/>
      <c r="AQ53" s="268" t="s">
        <v>68</v>
      </c>
      <c r="AR53" s="269"/>
      <c r="AS53" s="269"/>
      <c r="AT53" s="270"/>
      <c r="AU53" s="267">
        <f>COUNTIF(AP30:AP34, "&lt;&gt;")</f>
        <v>5</v>
      </c>
      <c r="AV53" s="267"/>
      <c r="AW53" s="267"/>
      <c r="AX53" s="267">
        <f>COUNTIF(AQ30:AQ34, "&lt;&gt;")</f>
        <v>4</v>
      </c>
      <c r="AY53" s="267"/>
      <c r="AZ53" s="267"/>
      <c r="BA53" s="267">
        <f>COUNTIF(AR30:AR34, "&lt;&gt;")</f>
        <v>4</v>
      </c>
      <c r="BB53" s="267"/>
      <c r="BC53" s="267"/>
      <c r="BD53" s="267">
        <f>COUNTIF(AS30:AS34, "&lt;&gt;")</f>
        <v>4</v>
      </c>
      <c r="BE53" s="267"/>
      <c r="BF53" s="267"/>
      <c r="BG53" s="267">
        <f>COUNTIF(AT30:AT34, "&lt;&gt;")</f>
        <v>4</v>
      </c>
      <c r="BH53" s="267"/>
      <c r="BI53" s="267"/>
      <c r="BJ53" s="106">
        <f t="shared" si="6"/>
        <v>21</v>
      </c>
      <c r="BL53" s="85"/>
    </row>
    <row r="54" spans="1:64" ht="14.1" customHeight="1" thickBot="1">
      <c r="A54" s="318"/>
      <c r="B54" s="316" t="s">
        <v>25</v>
      </c>
      <c r="C54" s="316"/>
      <c r="D54" s="316"/>
      <c r="E54" s="316"/>
      <c r="F54" s="320">
        <f t="shared" si="4"/>
        <v>3</v>
      </c>
      <c r="G54" s="320"/>
      <c r="H54" s="320"/>
      <c r="I54" s="320">
        <f t="shared" si="0"/>
        <v>4</v>
      </c>
      <c r="J54" s="320"/>
      <c r="K54" s="320"/>
      <c r="L54" s="320">
        <f t="shared" si="1"/>
        <v>2</v>
      </c>
      <c r="M54" s="320"/>
      <c r="N54" s="320"/>
      <c r="O54" s="320">
        <f t="shared" si="2"/>
        <v>3</v>
      </c>
      <c r="P54" s="320"/>
      <c r="Q54" s="320"/>
      <c r="R54" s="320">
        <f t="shared" si="3"/>
        <v>3</v>
      </c>
      <c r="S54" s="320"/>
      <c r="T54" s="320"/>
      <c r="U54" s="117">
        <f t="shared" si="5"/>
        <v>15</v>
      </c>
      <c r="W54" s="85"/>
      <c r="AP54" s="275"/>
      <c r="AQ54" s="272" t="s">
        <v>25</v>
      </c>
      <c r="AR54" s="273"/>
      <c r="AS54" s="273"/>
      <c r="AT54" s="274"/>
      <c r="AU54" s="267">
        <f>COUNTIF(AX30:AX34, "&lt;&gt;")</f>
        <v>3</v>
      </c>
      <c r="AV54" s="267"/>
      <c r="AW54" s="267"/>
      <c r="AX54" s="267">
        <f>COUNTIF(AY30:AY34, "&lt;&gt;")</f>
        <v>4</v>
      </c>
      <c r="AY54" s="267"/>
      <c r="AZ54" s="267"/>
      <c r="BA54" s="267">
        <f>COUNTIF(AZ30:AZ34, "&lt;&gt;")</f>
        <v>2</v>
      </c>
      <c r="BB54" s="267"/>
      <c r="BC54" s="267"/>
      <c r="BD54" s="267">
        <f>COUNTIF(BA30:BA34, "&lt;&gt;")</f>
        <v>3</v>
      </c>
      <c r="BE54" s="267"/>
      <c r="BF54" s="267"/>
      <c r="BG54" s="267">
        <f>COUNTIF(BB30:BB34, "&lt;&gt;")</f>
        <v>3</v>
      </c>
      <c r="BH54" s="267"/>
      <c r="BI54" s="267"/>
      <c r="BJ54" s="106">
        <f t="shared" si="6"/>
        <v>15</v>
      </c>
      <c r="BL54" s="85"/>
    </row>
    <row r="55" spans="1:64" ht="18.600000000000001" thickBot="1">
      <c r="G55" s="118">
        <f t="shared" ref="G55" si="7">AV55</f>
        <v>34</v>
      </c>
      <c r="H55" s="85"/>
      <c r="I55" s="85"/>
      <c r="J55" s="118">
        <f t="shared" ref="J55" si="8">AY55</f>
        <v>36</v>
      </c>
      <c r="K55" s="85"/>
      <c r="L55" s="85"/>
      <c r="M55" s="118">
        <f t="shared" ref="M55" si="9">BB55</f>
        <v>35</v>
      </c>
      <c r="N55" s="85"/>
      <c r="O55" s="85"/>
      <c r="P55" s="118">
        <f t="shared" ref="P55" si="10">BE55</f>
        <v>35</v>
      </c>
      <c r="Q55" s="85"/>
      <c r="R55" s="85"/>
      <c r="S55" s="119">
        <f t="shared" ref="S55" si="11">BH55</f>
        <v>35</v>
      </c>
      <c r="T55" s="319">
        <f>BI55</f>
        <v>175</v>
      </c>
      <c r="U55" s="319"/>
      <c r="Z55" s="114"/>
      <c r="AV55" s="56">
        <f>SUM(AU45:AW54)</f>
        <v>34</v>
      </c>
      <c r="AY55" s="56">
        <f>SUM(AX45:AZ54)</f>
        <v>36</v>
      </c>
      <c r="BB55" s="56">
        <f>SUM(BA45:BC54)</f>
        <v>35</v>
      </c>
      <c r="BE55" s="56">
        <f>SUM(BD45:BF54)</f>
        <v>35</v>
      </c>
      <c r="BH55" s="56">
        <f>SUM(BG45:BI54)</f>
        <v>35</v>
      </c>
      <c r="BI55" s="271">
        <f>SUM(BJ45:BJ54)</f>
        <v>175</v>
      </c>
      <c r="BJ55" s="271"/>
    </row>
    <row r="56" spans="1:64">
      <c r="S56" s="93"/>
    </row>
  </sheetData>
  <mergeCells count="215">
    <mergeCell ref="A12:G12"/>
    <mergeCell ref="H12:H18"/>
    <mergeCell ref="I12:O12"/>
    <mergeCell ref="P12:P18"/>
    <mergeCell ref="Q12:W12"/>
    <mergeCell ref="A19:G19"/>
    <mergeCell ref="I19:O19"/>
    <mergeCell ref="Q19:W19"/>
    <mergeCell ref="A1:W1"/>
    <mergeCell ref="A2:W2"/>
    <mergeCell ref="I4:O4"/>
    <mergeCell ref="P4:P11"/>
    <mergeCell ref="Q4:W4"/>
    <mergeCell ref="I11:O11"/>
    <mergeCell ref="Q11:W11"/>
    <mergeCell ref="A36:W36"/>
    <mergeCell ref="A37:W37"/>
    <mergeCell ref="B38:W38"/>
    <mergeCell ref="A28:G28"/>
    <mergeCell ref="H28:H34"/>
    <mergeCell ref="I28:O28"/>
    <mergeCell ref="P28:P34"/>
    <mergeCell ref="A20:G20"/>
    <mergeCell ref="H20:H26"/>
    <mergeCell ref="I20:O20"/>
    <mergeCell ref="P20:P26"/>
    <mergeCell ref="Q20:W20"/>
    <mergeCell ref="A27:G27"/>
    <mergeCell ref="I27:O27"/>
    <mergeCell ref="D41:U41"/>
    <mergeCell ref="D42:U42"/>
    <mergeCell ref="B44:E44"/>
    <mergeCell ref="F45:H45"/>
    <mergeCell ref="F46:H46"/>
    <mergeCell ref="F48:H48"/>
    <mergeCell ref="R28:W28"/>
    <mergeCell ref="R29:W29"/>
    <mergeCell ref="R30:W30"/>
    <mergeCell ref="R31:W31"/>
    <mergeCell ref="I44:K44"/>
    <mergeCell ref="L44:N44"/>
    <mergeCell ref="I46:K46"/>
    <mergeCell ref="I48:K48"/>
    <mergeCell ref="I45:K45"/>
    <mergeCell ref="L45:N45"/>
    <mergeCell ref="O45:Q45"/>
    <mergeCell ref="R45:T45"/>
    <mergeCell ref="O44:Q44"/>
    <mergeCell ref="R44:T44"/>
    <mergeCell ref="B46:E46"/>
    <mergeCell ref="A39:W39"/>
    <mergeCell ref="A40:V40"/>
    <mergeCell ref="B41:C41"/>
    <mergeCell ref="B42:C42"/>
    <mergeCell ref="L46:N46"/>
    <mergeCell ref="O46:Q46"/>
    <mergeCell ref="R46:T46"/>
    <mergeCell ref="F47:H47"/>
    <mergeCell ref="I47:K47"/>
    <mergeCell ref="L47:N47"/>
    <mergeCell ref="O47:Q47"/>
    <mergeCell ref="R47:T47"/>
    <mergeCell ref="F44:H44"/>
    <mergeCell ref="L50:N50"/>
    <mergeCell ref="O50:Q50"/>
    <mergeCell ref="R50:T50"/>
    <mergeCell ref="F51:H51"/>
    <mergeCell ref="I51:K51"/>
    <mergeCell ref="L51:N51"/>
    <mergeCell ref="O51:Q51"/>
    <mergeCell ref="R51:T51"/>
    <mergeCell ref="L48:N48"/>
    <mergeCell ref="O48:Q48"/>
    <mergeCell ref="R48:T48"/>
    <mergeCell ref="F49:H49"/>
    <mergeCell ref="I49:K49"/>
    <mergeCell ref="L49:N49"/>
    <mergeCell ref="O49:Q49"/>
    <mergeCell ref="R49:T49"/>
    <mergeCell ref="F50:H50"/>
    <mergeCell ref="I50:K50"/>
    <mergeCell ref="T55:U55"/>
    <mergeCell ref="F54:H54"/>
    <mergeCell ref="I54:K54"/>
    <mergeCell ref="L54:N54"/>
    <mergeCell ref="O54:Q54"/>
    <mergeCell ref="R54:T54"/>
    <mergeCell ref="F52:H52"/>
    <mergeCell ref="I52:K52"/>
    <mergeCell ref="L52:N52"/>
    <mergeCell ref="O52:Q52"/>
    <mergeCell ref="R52:T52"/>
    <mergeCell ref="F53:H53"/>
    <mergeCell ref="I53:K53"/>
    <mergeCell ref="L53:N53"/>
    <mergeCell ref="O53:Q53"/>
    <mergeCell ref="R53:T53"/>
    <mergeCell ref="B50:E50"/>
    <mergeCell ref="B51:E51"/>
    <mergeCell ref="B52:E52"/>
    <mergeCell ref="B53:E53"/>
    <mergeCell ref="B54:E54"/>
    <mergeCell ref="A45:A47"/>
    <mergeCell ref="A48:A54"/>
    <mergeCell ref="B45:E45"/>
    <mergeCell ref="B47:E47"/>
    <mergeCell ref="B48:E48"/>
    <mergeCell ref="B49:E49"/>
    <mergeCell ref="AP12:AV12"/>
    <mergeCell ref="AW12:AW18"/>
    <mergeCell ref="AX12:BD12"/>
    <mergeCell ref="BE12:BE18"/>
    <mergeCell ref="BF12:BL12"/>
    <mergeCell ref="AP19:AV19"/>
    <mergeCell ref="AX19:BD19"/>
    <mergeCell ref="BF19:BL19"/>
    <mergeCell ref="AP1:BL1"/>
    <mergeCell ref="AP2:BL2"/>
    <mergeCell ref="AX4:BD4"/>
    <mergeCell ref="BE4:BE11"/>
    <mergeCell ref="BF4:BL4"/>
    <mergeCell ref="AX11:BD11"/>
    <mergeCell ref="BF11:BL11"/>
    <mergeCell ref="AP28:AV28"/>
    <mergeCell ref="AX28:BD28"/>
    <mergeCell ref="BE28:BE34"/>
    <mergeCell ref="BG28:BL28"/>
    <mergeCell ref="BG29:BL29"/>
    <mergeCell ref="BG30:BL30"/>
    <mergeCell ref="BG31:BL31"/>
    <mergeCell ref="AP20:AV20"/>
    <mergeCell ref="AW20:AW26"/>
    <mergeCell ref="AX20:BD20"/>
    <mergeCell ref="BE20:BE26"/>
    <mergeCell ref="BF20:BL20"/>
    <mergeCell ref="AP27:AV27"/>
    <mergeCell ref="AX27:BD27"/>
    <mergeCell ref="AQ42:AR42"/>
    <mergeCell ref="AS42:BK42"/>
    <mergeCell ref="AQ44:AT44"/>
    <mergeCell ref="AU44:AW44"/>
    <mergeCell ref="AX44:AZ44"/>
    <mergeCell ref="BA44:BC44"/>
    <mergeCell ref="BD44:BF44"/>
    <mergeCell ref="BG44:BI44"/>
    <mergeCell ref="AP36:BL36"/>
    <mergeCell ref="AP37:BL37"/>
    <mergeCell ref="AQ38:BL38"/>
    <mergeCell ref="AP39:BL39"/>
    <mergeCell ref="AP40:BK40"/>
    <mergeCell ref="AQ41:AR41"/>
    <mergeCell ref="AS41:BK41"/>
    <mergeCell ref="BG45:BI45"/>
    <mergeCell ref="AQ46:AT46"/>
    <mergeCell ref="AU46:AW46"/>
    <mergeCell ref="AX46:AZ46"/>
    <mergeCell ref="BA46:BC46"/>
    <mergeCell ref="BD46:BF46"/>
    <mergeCell ref="BG46:BI46"/>
    <mergeCell ref="AP45:AP47"/>
    <mergeCell ref="AQ45:AT45"/>
    <mergeCell ref="AU45:AW45"/>
    <mergeCell ref="AX45:AZ45"/>
    <mergeCell ref="BA45:BC45"/>
    <mergeCell ref="BD45:BF45"/>
    <mergeCell ref="AQ47:AT47"/>
    <mergeCell ref="AU47:AW47"/>
    <mergeCell ref="AX47:AZ47"/>
    <mergeCell ref="BA47:BC47"/>
    <mergeCell ref="BD47:BF47"/>
    <mergeCell ref="BG47:BI47"/>
    <mergeCell ref="AP48:AP54"/>
    <mergeCell ref="AQ48:AT48"/>
    <mergeCell ref="AU48:AW48"/>
    <mergeCell ref="AX48:AZ48"/>
    <mergeCell ref="BA48:BC48"/>
    <mergeCell ref="BD48:BF48"/>
    <mergeCell ref="BG48:BI48"/>
    <mergeCell ref="AQ49:AT49"/>
    <mergeCell ref="AU49:AW49"/>
    <mergeCell ref="AX49:AZ49"/>
    <mergeCell ref="BA49:BC49"/>
    <mergeCell ref="BD49:BF49"/>
    <mergeCell ref="BG49:BI49"/>
    <mergeCell ref="AQ50:AT50"/>
    <mergeCell ref="AU50:AW50"/>
    <mergeCell ref="AX50:AZ50"/>
    <mergeCell ref="BA50:BC50"/>
    <mergeCell ref="BD50:BF50"/>
    <mergeCell ref="AQ52:AT52"/>
    <mergeCell ref="AU52:AW52"/>
    <mergeCell ref="AX52:AZ52"/>
    <mergeCell ref="BA52:BC52"/>
    <mergeCell ref="BD52:BF52"/>
    <mergeCell ref="BG52:BI52"/>
    <mergeCell ref="BG50:BI50"/>
    <mergeCell ref="AQ51:AT51"/>
    <mergeCell ref="AU51:AW51"/>
    <mergeCell ref="AX51:AZ51"/>
    <mergeCell ref="BA51:BC51"/>
    <mergeCell ref="BD51:BF51"/>
    <mergeCell ref="BG51:BI51"/>
    <mergeCell ref="BI55:BJ55"/>
    <mergeCell ref="AQ54:AT54"/>
    <mergeCell ref="AU54:AW54"/>
    <mergeCell ref="AX54:AZ54"/>
    <mergeCell ref="BA54:BC54"/>
    <mergeCell ref="BD54:BF54"/>
    <mergeCell ref="BG54:BI54"/>
    <mergeCell ref="AQ53:AT53"/>
    <mergeCell ref="AU53:AW53"/>
    <mergeCell ref="AX53:AZ53"/>
    <mergeCell ref="BA53:BC53"/>
    <mergeCell ref="BD53:BF53"/>
    <mergeCell ref="BG53:BI53"/>
  </mergeCells>
  <phoneticPr fontId="29" type="noConversion"/>
  <pageMargins left="0.59055118110236227" right="0.59055118110236227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57F-A958-4AA9-BBDD-50276170ECDF}">
  <dimension ref="A1:AC36"/>
  <sheetViews>
    <sheetView showGridLines="0" showRowColHeaders="0" zoomScale="70" zoomScaleNormal="70" workbookViewId="0">
      <selection activeCell="AB21" sqref="AB2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2" style="139" customWidth="1"/>
    <col min="2" max="2" width="6.6640625" style="139" customWidth="1"/>
    <col min="3" max="3" width="7.77734375" style="139" customWidth="1"/>
    <col min="4" max="4" width="7.109375" style="139" customWidth="1"/>
    <col min="5" max="5" width="15.6640625" style="139" customWidth="1"/>
    <col min="6" max="6" width="1.6640625" style="139" customWidth="1"/>
    <col min="7" max="7" width="6.6640625" style="139" customWidth="1"/>
    <col min="8" max="8" width="7.6640625" style="139" customWidth="1"/>
    <col min="9" max="9" width="6.6640625" style="139" customWidth="1"/>
    <col min="10" max="10" width="15.6640625" style="139" customWidth="1"/>
    <col min="11" max="11" width="1.6640625" style="139" customWidth="1"/>
    <col min="12" max="12" width="6.6640625" style="139" customWidth="1"/>
    <col min="13" max="13" width="13.6640625" style="139" customWidth="1"/>
    <col min="14" max="14" width="8.33203125" style="139" customWidth="1"/>
    <col min="15" max="15" width="15.6640625" style="139" customWidth="1"/>
    <col min="16" max="16" width="1.6640625" style="139" customWidth="1"/>
    <col min="17" max="17" width="9.44140625" style="139" customWidth="1"/>
    <col min="18" max="19" width="6.6640625" style="139" customWidth="1"/>
    <col min="20" max="20" width="15.6640625" style="139" customWidth="1"/>
    <col min="21" max="21" width="1.6640625" style="139" customWidth="1"/>
    <col min="22" max="22" width="7.6640625" style="139" customWidth="1"/>
    <col min="23" max="23" width="8.5546875" style="139" customWidth="1"/>
    <col min="24" max="24" width="12.44140625" style="139" customWidth="1"/>
    <col min="25" max="25" width="13.5546875" style="139" customWidth="1"/>
    <col min="26" max="26" width="2.6640625" style="139" customWidth="1"/>
    <col min="27" max="16384" width="11.44140625" style="139"/>
  </cols>
  <sheetData>
    <row r="1" spans="2:25" ht="40.5" customHeight="1" thickBot="1"/>
    <row r="2" spans="2:25" ht="21">
      <c r="B2" s="195" t="s">
        <v>102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7"/>
    </row>
    <row r="3" spans="2:25" ht="20.399999999999999">
      <c r="B3" s="209" t="s">
        <v>8</v>
      </c>
      <c r="C3" s="210"/>
      <c r="D3" s="210"/>
      <c r="E3" s="210"/>
      <c r="F3" s="109"/>
      <c r="G3" s="210" t="s">
        <v>9</v>
      </c>
      <c r="H3" s="210"/>
      <c r="I3" s="210"/>
      <c r="J3" s="210"/>
      <c r="K3" s="109"/>
      <c r="L3" s="210" t="s">
        <v>10</v>
      </c>
      <c r="M3" s="210"/>
      <c r="N3" s="210"/>
      <c r="O3" s="210"/>
      <c r="P3" s="109"/>
      <c r="Q3" s="210" t="s">
        <v>11</v>
      </c>
      <c r="R3" s="210"/>
      <c r="S3" s="210"/>
      <c r="T3" s="210"/>
      <c r="U3" s="109"/>
      <c r="V3" s="210" t="s">
        <v>12</v>
      </c>
      <c r="W3" s="210"/>
      <c r="X3" s="210"/>
      <c r="Y3" s="211"/>
    </row>
    <row r="4" spans="2:25">
      <c r="B4" s="140" t="s">
        <v>14</v>
      </c>
      <c r="C4" s="140" t="s">
        <v>15</v>
      </c>
      <c r="D4" s="140" t="s">
        <v>17</v>
      </c>
      <c r="E4" s="140" t="s">
        <v>16</v>
      </c>
      <c r="G4" s="140" t="s">
        <v>14</v>
      </c>
      <c r="H4" s="140" t="s">
        <v>15</v>
      </c>
      <c r="I4" s="140" t="s">
        <v>17</v>
      </c>
      <c r="J4" s="140" t="s">
        <v>16</v>
      </c>
      <c r="L4" s="140" t="s">
        <v>14</v>
      </c>
      <c r="M4" s="140" t="s">
        <v>15</v>
      </c>
      <c r="N4" s="140" t="s">
        <v>17</v>
      </c>
      <c r="O4" s="140" t="s">
        <v>16</v>
      </c>
      <c r="Q4" s="140" t="s">
        <v>14</v>
      </c>
      <c r="R4" s="140" t="s">
        <v>15</v>
      </c>
      <c r="S4" s="140" t="s">
        <v>17</v>
      </c>
      <c r="T4" s="140" t="s">
        <v>16</v>
      </c>
      <c r="V4" s="140" t="s">
        <v>14</v>
      </c>
      <c r="W4" s="140" t="s">
        <v>15</v>
      </c>
      <c r="X4" s="140" t="s">
        <v>17</v>
      </c>
      <c r="Y4" s="140" t="s">
        <v>16</v>
      </c>
    </row>
    <row r="5" spans="2:25">
      <c r="B5" s="122">
        <v>0.33333333333333331</v>
      </c>
      <c r="C5" s="122">
        <v>0.37152777777777779</v>
      </c>
      <c r="D5" s="122">
        <f>C5-B5</f>
        <v>3.8194444444444475E-2</v>
      </c>
      <c r="E5" s="141" t="s">
        <v>73</v>
      </c>
      <c r="G5" s="122">
        <v>0.33333333333333331</v>
      </c>
      <c r="H5" s="122">
        <v>0.37152777777777779</v>
      </c>
      <c r="I5" s="122">
        <f>H5-G5</f>
        <v>3.8194444444444475E-2</v>
      </c>
      <c r="J5" s="141" t="s">
        <v>73</v>
      </c>
      <c r="L5" s="122"/>
      <c r="M5" s="122"/>
      <c r="N5" s="122">
        <f>M5-L5</f>
        <v>0</v>
      </c>
      <c r="O5" s="141"/>
      <c r="Q5" s="122">
        <v>0.33333333333333331</v>
      </c>
      <c r="R5" s="122">
        <v>0.37152777777777779</v>
      </c>
      <c r="S5" s="122">
        <f>R5-Q5</f>
        <v>3.8194444444444475E-2</v>
      </c>
      <c r="T5" s="141" t="s">
        <v>73</v>
      </c>
      <c r="V5" s="122">
        <v>0.33333333333333331</v>
      </c>
      <c r="W5" s="122">
        <v>0.37152777777777779</v>
      </c>
      <c r="X5" s="122">
        <f>W5-V5</f>
        <v>3.8194444444444475E-2</v>
      </c>
      <c r="Y5" s="141" t="s">
        <v>73</v>
      </c>
    </row>
    <row r="6" spans="2:25">
      <c r="B6" s="122">
        <v>0.375</v>
      </c>
      <c r="C6" s="122">
        <v>0.41319444444444442</v>
      </c>
      <c r="D6" s="122">
        <f t="shared" ref="D6:D11" si="0">C6-B6</f>
        <v>3.819444444444442E-2</v>
      </c>
      <c r="E6" s="141" t="s">
        <v>73</v>
      </c>
      <c r="G6" s="122">
        <v>0.375</v>
      </c>
      <c r="H6" s="122">
        <v>0.41319444444444442</v>
      </c>
      <c r="I6" s="122">
        <f t="shared" ref="I6:I11" si="1">H6-G6</f>
        <v>3.819444444444442E-2</v>
      </c>
      <c r="J6" s="141" t="s">
        <v>73</v>
      </c>
      <c r="L6" s="122">
        <v>0.375</v>
      </c>
      <c r="M6" s="122">
        <v>0.41319444444444442</v>
      </c>
      <c r="N6" s="122">
        <f t="shared" ref="N6:N11" si="2">M6-L6</f>
        <v>3.819444444444442E-2</v>
      </c>
      <c r="O6" s="141" t="s">
        <v>73</v>
      </c>
      <c r="Q6" s="122">
        <v>0.375</v>
      </c>
      <c r="R6" s="122">
        <v>0.41319444444444442</v>
      </c>
      <c r="S6" s="122">
        <f t="shared" ref="S6:S11" si="3">R6-Q6</f>
        <v>3.819444444444442E-2</v>
      </c>
      <c r="T6" s="141" t="s">
        <v>73</v>
      </c>
      <c r="V6" s="122">
        <v>0.375</v>
      </c>
      <c r="W6" s="122">
        <v>0.41319444444444442</v>
      </c>
      <c r="X6" s="122">
        <f t="shared" ref="X6:X11" si="4">W6-V6</f>
        <v>3.819444444444442E-2</v>
      </c>
      <c r="Y6" s="141" t="s">
        <v>73</v>
      </c>
    </row>
    <row r="7" spans="2:25">
      <c r="B7" s="122">
        <v>0.41666666666666669</v>
      </c>
      <c r="C7" s="122">
        <v>0.4548611111111111</v>
      </c>
      <c r="D7" s="122">
        <f t="shared" si="0"/>
        <v>3.819444444444442E-2</v>
      </c>
      <c r="E7" s="141" t="s">
        <v>73</v>
      </c>
      <c r="G7" s="122"/>
      <c r="H7" s="122"/>
      <c r="I7" s="122">
        <f t="shared" si="1"/>
        <v>0</v>
      </c>
      <c r="J7" s="141"/>
      <c r="L7" s="122">
        <v>0.41666666666666669</v>
      </c>
      <c r="M7" s="122">
        <v>0.4548611111111111</v>
      </c>
      <c r="N7" s="122">
        <f t="shared" si="2"/>
        <v>3.819444444444442E-2</v>
      </c>
      <c r="O7" s="141" t="s">
        <v>73</v>
      </c>
      <c r="Q7" s="122">
        <v>0.41666666666666669</v>
      </c>
      <c r="R7" s="122">
        <v>0.4548611111111111</v>
      </c>
      <c r="S7" s="122">
        <f t="shared" si="3"/>
        <v>3.819444444444442E-2</v>
      </c>
      <c r="T7" s="141" t="s">
        <v>73</v>
      </c>
      <c r="V7" s="122"/>
      <c r="W7" s="122"/>
      <c r="X7" s="122">
        <f t="shared" si="4"/>
        <v>0</v>
      </c>
      <c r="Y7" s="141"/>
    </row>
    <row r="8" spans="2:25">
      <c r="B8" s="122">
        <v>0.47916666666666669</v>
      </c>
      <c r="C8" s="122">
        <v>0.51736111111111116</v>
      </c>
      <c r="D8" s="122">
        <f t="shared" si="0"/>
        <v>3.8194444444444475E-2</v>
      </c>
      <c r="E8" s="141" t="s">
        <v>73</v>
      </c>
      <c r="G8" s="122">
        <v>0.47916666666666669</v>
      </c>
      <c r="H8" s="122">
        <v>0.51736111111111116</v>
      </c>
      <c r="I8" s="122">
        <f t="shared" si="1"/>
        <v>3.8194444444444475E-2</v>
      </c>
      <c r="J8" s="141" t="s">
        <v>73</v>
      </c>
      <c r="L8" s="122">
        <v>0.47916666666666669</v>
      </c>
      <c r="M8" s="122">
        <v>0.51736111111111116</v>
      </c>
      <c r="N8" s="122">
        <f t="shared" si="2"/>
        <v>3.8194444444444475E-2</v>
      </c>
      <c r="O8" s="141" t="s">
        <v>73</v>
      </c>
      <c r="Q8" s="122">
        <v>0.47916666666666669</v>
      </c>
      <c r="R8" s="122">
        <v>0.51736111111111116</v>
      </c>
      <c r="S8" s="122">
        <f t="shared" si="3"/>
        <v>3.8194444444444475E-2</v>
      </c>
      <c r="T8" s="141" t="s">
        <v>73</v>
      </c>
      <c r="V8" s="122">
        <v>0.47916666666666669</v>
      </c>
      <c r="W8" s="122">
        <v>0.51736111111111116</v>
      </c>
      <c r="X8" s="122">
        <f t="shared" si="4"/>
        <v>3.8194444444444475E-2</v>
      </c>
      <c r="Y8" s="141" t="s">
        <v>73</v>
      </c>
    </row>
    <row r="9" spans="2:25">
      <c r="B9" s="122">
        <v>0.52083333333333337</v>
      </c>
      <c r="C9" s="122">
        <v>0.55902777777777779</v>
      </c>
      <c r="D9" s="122">
        <f t="shared" si="0"/>
        <v>3.819444444444442E-2</v>
      </c>
      <c r="E9" s="141" t="s">
        <v>73</v>
      </c>
      <c r="G9" s="122">
        <v>0.52083333333333337</v>
      </c>
      <c r="H9" s="122">
        <v>0.55902777777777779</v>
      </c>
      <c r="I9" s="122">
        <f t="shared" si="1"/>
        <v>3.819444444444442E-2</v>
      </c>
      <c r="J9" s="141" t="s">
        <v>73</v>
      </c>
      <c r="L9" s="122"/>
      <c r="M9" s="122"/>
      <c r="N9" s="122">
        <f t="shared" si="2"/>
        <v>0</v>
      </c>
      <c r="O9" s="141"/>
      <c r="Q9" s="122"/>
      <c r="R9" s="122"/>
      <c r="S9" s="122">
        <f t="shared" si="3"/>
        <v>0</v>
      </c>
      <c r="V9" s="122">
        <v>0.52083333333333337</v>
      </c>
      <c r="W9" s="122">
        <v>0.55902777777777779</v>
      </c>
      <c r="X9" s="122">
        <f t="shared" si="4"/>
        <v>3.819444444444442E-2</v>
      </c>
      <c r="Y9" s="141" t="s">
        <v>73</v>
      </c>
    </row>
    <row r="10" spans="2:25">
      <c r="B10" s="122">
        <v>0.5625</v>
      </c>
      <c r="C10" s="122">
        <v>0.60069444444444442</v>
      </c>
      <c r="D10" s="122">
        <f t="shared" si="0"/>
        <v>3.819444444444442E-2</v>
      </c>
      <c r="E10" s="141" t="s">
        <v>73</v>
      </c>
      <c r="G10" s="122">
        <v>0.5625</v>
      </c>
      <c r="H10" s="122">
        <v>0.60069444444444442</v>
      </c>
      <c r="I10" s="122">
        <f t="shared" si="1"/>
        <v>3.819444444444442E-2</v>
      </c>
      <c r="J10" s="141" t="s">
        <v>110</v>
      </c>
      <c r="L10" s="122">
        <v>0.5625</v>
      </c>
      <c r="M10" s="122">
        <v>0.60069444444444442</v>
      </c>
      <c r="N10" s="122">
        <f t="shared" si="2"/>
        <v>3.819444444444442E-2</v>
      </c>
      <c r="O10" s="141" t="s">
        <v>73</v>
      </c>
      <c r="Q10" s="122">
        <v>0.5625</v>
      </c>
      <c r="R10" s="122">
        <v>0.60069444444444442</v>
      </c>
      <c r="S10" s="122">
        <f t="shared" si="3"/>
        <v>3.819444444444442E-2</v>
      </c>
      <c r="T10" s="141" t="s">
        <v>73</v>
      </c>
      <c r="V10" s="122">
        <v>0.5625</v>
      </c>
      <c r="W10" s="122">
        <v>0.60069444444444442</v>
      </c>
      <c r="X10" s="122">
        <f t="shared" si="4"/>
        <v>3.819444444444442E-2</v>
      </c>
      <c r="Y10" s="141" t="s">
        <v>73</v>
      </c>
    </row>
    <row r="11" spans="2:25">
      <c r="B11" s="122"/>
      <c r="C11" s="122"/>
      <c r="D11" s="122">
        <f t="shared" si="0"/>
        <v>0</v>
      </c>
      <c r="E11" s="122"/>
      <c r="G11" s="122"/>
      <c r="H11" s="122"/>
      <c r="I11" s="122">
        <f t="shared" si="1"/>
        <v>0</v>
      </c>
      <c r="J11" s="122"/>
      <c r="L11" s="122"/>
      <c r="M11" s="122"/>
      <c r="N11" s="122">
        <f t="shared" si="2"/>
        <v>0</v>
      </c>
      <c r="O11" s="122"/>
      <c r="Q11" s="122"/>
      <c r="R11" s="122"/>
      <c r="S11" s="122">
        <f t="shared" si="3"/>
        <v>0</v>
      </c>
      <c r="T11" s="122"/>
      <c r="V11" s="122"/>
      <c r="W11" s="122"/>
      <c r="X11" s="122">
        <f t="shared" si="4"/>
        <v>0</v>
      </c>
      <c r="Y11" s="122"/>
    </row>
    <row r="12" spans="2:25" ht="14.4" thickBot="1">
      <c r="B12" s="122" t="s">
        <v>13</v>
      </c>
      <c r="C12" s="122"/>
      <c r="D12" s="122">
        <f>SUM(D5:D11)</f>
        <v>0.22916666666666663</v>
      </c>
      <c r="E12" s="122"/>
      <c r="G12" s="122" t="s">
        <v>13</v>
      </c>
      <c r="H12" s="122"/>
      <c r="I12" s="122">
        <f>SUM(I5:I11)</f>
        <v>0.19097222222222221</v>
      </c>
      <c r="J12" s="122"/>
      <c r="L12" s="122" t="s">
        <v>13</v>
      </c>
      <c r="M12" s="122"/>
      <c r="N12" s="122">
        <f>SUM(N5:N11)</f>
        <v>0.15277777777777773</v>
      </c>
      <c r="O12" s="122"/>
      <c r="Q12" s="122" t="s">
        <v>13</v>
      </c>
      <c r="R12" s="122"/>
      <c r="S12" s="122">
        <f>SUM(S5:S11)</f>
        <v>0.19097222222222221</v>
      </c>
      <c r="T12" s="122"/>
      <c r="V12" s="122" t="s">
        <v>13</v>
      </c>
      <c r="W12" s="122"/>
      <c r="X12" s="122">
        <f>SUM(X5:X11)</f>
        <v>0.19097222222222221</v>
      </c>
      <c r="Y12" s="122"/>
    </row>
    <row r="13" spans="2:25" ht="21">
      <c r="B13" s="195" t="s">
        <v>77</v>
      </c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7"/>
    </row>
    <row r="14" spans="2:25">
      <c r="B14" s="140" t="s">
        <v>14</v>
      </c>
      <c r="C14" s="140" t="s">
        <v>15</v>
      </c>
      <c r="D14" s="140" t="s">
        <v>17</v>
      </c>
      <c r="E14" s="140" t="s">
        <v>16</v>
      </c>
      <c r="G14" s="140" t="s">
        <v>14</v>
      </c>
      <c r="H14" s="140" t="s">
        <v>15</v>
      </c>
      <c r="I14" s="140" t="s">
        <v>17</v>
      </c>
      <c r="J14" s="140" t="s">
        <v>16</v>
      </c>
      <c r="L14" s="140" t="s">
        <v>14</v>
      </c>
      <c r="M14" s="140" t="s">
        <v>15</v>
      </c>
      <c r="N14" s="140" t="s">
        <v>17</v>
      </c>
      <c r="O14" s="140" t="s">
        <v>16</v>
      </c>
      <c r="Q14" s="140" t="s">
        <v>14</v>
      </c>
      <c r="R14" s="140" t="s">
        <v>15</v>
      </c>
      <c r="S14" s="140" t="s">
        <v>17</v>
      </c>
      <c r="T14" s="140" t="s">
        <v>16</v>
      </c>
      <c r="V14" s="140" t="s">
        <v>14</v>
      </c>
      <c r="W14" s="140" t="s">
        <v>15</v>
      </c>
      <c r="X14" s="140" t="s">
        <v>17</v>
      </c>
      <c r="Y14" s="140" t="s">
        <v>16</v>
      </c>
    </row>
    <row r="15" spans="2:25">
      <c r="B15" s="122">
        <v>0.37152777777777779</v>
      </c>
      <c r="C15" s="122">
        <v>0.375</v>
      </c>
      <c r="D15" s="122">
        <f>C15-B15</f>
        <v>3.4722222222222099E-3</v>
      </c>
      <c r="E15" s="141" t="s">
        <v>111</v>
      </c>
      <c r="G15" s="122">
        <v>0.37152777777777779</v>
      </c>
      <c r="H15" s="122">
        <v>0.375</v>
      </c>
      <c r="I15" s="122">
        <f>H15-G15</f>
        <v>3.4722222222222099E-3</v>
      </c>
      <c r="J15" s="141" t="s">
        <v>111</v>
      </c>
      <c r="L15" s="122">
        <v>0.33333333333333331</v>
      </c>
      <c r="M15" s="122">
        <v>0.375</v>
      </c>
      <c r="N15" s="122">
        <f>M15-L15</f>
        <v>4.1666666666666685E-2</v>
      </c>
      <c r="O15" s="141" t="s">
        <v>112</v>
      </c>
      <c r="Q15" s="122">
        <v>0.37152777777777779</v>
      </c>
      <c r="R15" s="122">
        <v>0.375</v>
      </c>
      <c r="S15" s="122">
        <f>R15-Q15</f>
        <v>3.4722222222222099E-3</v>
      </c>
      <c r="T15" s="141" t="s">
        <v>111</v>
      </c>
      <c r="V15" s="122">
        <v>0.37152777777777779</v>
      </c>
      <c r="W15" s="122">
        <v>0.375</v>
      </c>
      <c r="X15" s="122">
        <f t="shared" ref="X15:X21" si="5">W15-V15</f>
        <v>3.4722222222222099E-3</v>
      </c>
      <c r="Y15" s="141" t="s">
        <v>111</v>
      </c>
    </row>
    <row r="16" spans="2:25">
      <c r="B16" s="122">
        <v>0.41319444444444442</v>
      </c>
      <c r="C16" s="122">
        <v>0.41666666666666669</v>
      </c>
      <c r="D16" s="122">
        <f>C16-B16</f>
        <v>3.4722222222222654E-3</v>
      </c>
      <c r="E16" s="141" t="s">
        <v>111</v>
      </c>
      <c r="G16" s="122">
        <v>0.41319444444444442</v>
      </c>
      <c r="H16" s="122">
        <v>0.4548611111111111</v>
      </c>
      <c r="I16" s="122">
        <f>H16-G16</f>
        <v>4.1666666666666685E-2</v>
      </c>
      <c r="J16" s="141" t="s">
        <v>112</v>
      </c>
      <c r="L16" s="122">
        <v>0.41319444444444442</v>
      </c>
      <c r="M16" s="122">
        <v>0.41666666666666669</v>
      </c>
      <c r="N16" s="122">
        <f>M16-L16</f>
        <v>3.4722222222222654E-3</v>
      </c>
      <c r="O16" s="141" t="s">
        <v>111</v>
      </c>
      <c r="Q16" s="122">
        <v>0.41319444444444442</v>
      </c>
      <c r="R16" s="122">
        <v>0.41666666666666669</v>
      </c>
      <c r="S16" s="122">
        <f>R16-Q16</f>
        <v>3.4722222222222654E-3</v>
      </c>
      <c r="T16" s="141" t="s">
        <v>111</v>
      </c>
      <c r="V16" s="122">
        <v>0.41319444444444442</v>
      </c>
      <c r="W16" s="122">
        <v>0.4548611111111111</v>
      </c>
      <c r="X16" s="122">
        <f t="shared" si="5"/>
        <v>4.1666666666666685E-2</v>
      </c>
      <c r="Y16" s="141" t="s">
        <v>115</v>
      </c>
    </row>
    <row r="17" spans="1:29">
      <c r="B17" s="122">
        <v>0.4548611111111111</v>
      </c>
      <c r="C17" s="122">
        <v>0.47569444444444442</v>
      </c>
      <c r="D17" s="122">
        <f>C17-B17</f>
        <v>2.0833333333333315E-2</v>
      </c>
      <c r="E17" s="141" t="s">
        <v>109</v>
      </c>
      <c r="G17" s="122">
        <v>0.51736111111111116</v>
      </c>
      <c r="H17" s="122">
        <v>0.52083333333333337</v>
      </c>
      <c r="I17" s="122">
        <f>H17-G17</f>
        <v>3.4722222222222099E-3</v>
      </c>
      <c r="J17" s="141" t="s">
        <v>111</v>
      </c>
      <c r="L17" s="122">
        <v>0.51736111111111116</v>
      </c>
      <c r="M17" s="122">
        <v>0.5625</v>
      </c>
      <c r="N17" s="122">
        <f>M17-L17</f>
        <v>4.513888888888884E-2</v>
      </c>
      <c r="O17" s="141" t="s">
        <v>112</v>
      </c>
      <c r="Q17" s="122">
        <v>0.55902777777777779</v>
      </c>
      <c r="R17" s="122">
        <v>0.5625</v>
      </c>
      <c r="S17" s="122">
        <f>R17-Q17</f>
        <v>3.4722222222222099E-3</v>
      </c>
      <c r="T17" s="141" t="s">
        <v>111</v>
      </c>
      <c r="V17" s="122">
        <v>0.51736111111111116</v>
      </c>
      <c r="W17" s="122">
        <v>0.52083333333333337</v>
      </c>
      <c r="X17" s="122">
        <f t="shared" si="5"/>
        <v>3.4722222222222099E-3</v>
      </c>
      <c r="Y17" s="141" t="s">
        <v>111</v>
      </c>
    </row>
    <row r="18" spans="1:29">
      <c r="B18" s="122">
        <v>0.51736111111111116</v>
      </c>
      <c r="C18" s="122">
        <v>0.52083333333333337</v>
      </c>
      <c r="D18" s="122">
        <f>C18-B18</f>
        <v>3.4722222222222099E-3</v>
      </c>
      <c r="E18" s="141" t="s">
        <v>111</v>
      </c>
      <c r="G18" s="122">
        <v>0.55902777777777779</v>
      </c>
      <c r="H18" s="122">
        <v>0.60069444444444442</v>
      </c>
      <c r="I18" s="122">
        <f>H18-G18</f>
        <v>4.166666666666663E-2</v>
      </c>
      <c r="J18" s="141" t="s">
        <v>112</v>
      </c>
      <c r="L18" s="122">
        <v>0.66666666666666663</v>
      </c>
      <c r="M18" s="122">
        <v>0.72916666666666663</v>
      </c>
      <c r="N18" s="122">
        <f>M18-L18</f>
        <v>6.25E-2</v>
      </c>
      <c r="O18" s="141" t="s">
        <v>113</v>
      </c>
      <c r="Q18" s="122">
        <v>0.55902777777777779</v>
      </c>
      <c r="R18" s="122">
        <v>0.5625</v>
      </c>
      <c r="S18" s="122">
        <f>R18-Q18</f>
        <v>3.4722222222222099E-3</v>
      </c>
      <c r="T18" s="141" t="s">
        <v>111</v>
      </c>
      <c r="V18" s="122">
        <v>0.55902777777777779</v>
      </c>
      <c r="W18" s="122">
        <v>0.5625</v>
      </c>
      <c r="X18" s="122">
        <f t="shared" si="5"/>
        <v>3.4722222222222099E-3</v>
      </c>
      <c r="Y18" s="141" t="s">
        <v>111</v>
      </c>
    </row>
    <row r="19" spans="1:29">
      <c r="B19" s="122">
        <v>0.55902777777777779</v>
      </c>
      <c r="C19" s="122">
        <v>0.5625</v>
      </c>
      <c r="D19" s="122">
        <f>C19-B19</f>
        <v>3.4722222222222099E-3</v>
      </c>
      <c r="E19" s="141" t="s">
        <v>111</v>
      </c>
      <c r="G19" s="122"/>
      <c r="H19" s="122"/>
      <c r="I19" s="122">
        <f>H19-G19</f>
        <v>0</v>
      </c>
      <c r="J19" s="141"/>
      <c r="L19" s="122"/>
      <c r="M19" s="122"/>
      <c r="N19" s="122">
        <f>M19-L19</f>
        <v>0</v>
      </c>
      <c r="O19" s="141"/>
      <c r="Q19" s="122"/>
      <c r="R19" s="122"/>
      <c r="S19" s="122">
        <f>R19-Q19</f>
        <v>0</v>
      </c>
      <c r="T19" s="141"/>
      <c r="V19" s="122"/>
      <c r="W19" s="122"/>
      <c r="X19" s="122">
        <f t="shared" si="5"/>
        <v>0</v>
      </c>
      <c r="Y19" s="141"/>
    </row>
    <row r="20" spans="1:29">
      <c r="B20" s="122"/>
      <c r="C20" s="122"/>
      <c r="D20" s="122">
        <f t="shared" ref="D20:D21" si="6">C20-B20</f>
        <v>0</v>
      </c>
      <c r="E20" s="141"/>
      <c r="G20" s="122"/>
      <c r="H20" s="122"/>
      <c r="I20" s="122">
        <f t="shared" ref="I20:I21" si="7">H20-G20</f>
        <v>0</v>
      </c>
      <c r="J20" s="141"/>
      <c r="L20" s="122"/>
      <c r="M20" s="122"/>
      <c r="N20" s="122">
        <f t="shared" ref="N20:N21" si="8">M20-L20</f>
        <v>0</v>
      </c>
      <c r="O20" s="141"/>
      <c r="Q20" s="122"/>
      <c r="R20" s="122"/>
      <c r="S20" s="122">
        <f t="shared" ref="S20:S21" si="9">R20-Q20</f>
        <v>0</v>
      </c>
      <c r="T20" s="141"/>
      <c r="V20" s="122"/>
      <c r="W20" s="122"/>
      <c r="X20" s="122">
        <f t="shared" si="5"/>
        <v>0</v>
      </c>
      <c r="Y20" s="141"/>
    </row>
    <row r="21" spans="1:29">
      <c r="B21" s="122"/>
      <c r="C21" s="122"/>
      <c r="D21" s="122">
        <f t="shared" si="6"/>
        <v>0</v>
      </c>
      <c r="E21" s="141"/>
      <c r="G21" s="122"/>
      <c r="H21" s="122"/>
      <c r="I21" s="122">
        <f t="shared" si="7"/>
        <v>0</v>
      </c>
      <c r="J21" s="141"/>
      <c r="L21" s="122"/>
      <c r="M21" s="122"/>
      <c r="N21" s="122">
        <f t="shared" si="8"/>
        <v>0</v>
      </c>
      <c r="O21" s="141"/>
      <c r="Q21" s="122"/>
      <c r="R21" s="122"/>
      <c r="S21" s="122">
        <f t="shared" si="9"/>
        <v>0</v>
      </c>
      <c r="T21" s="141"/>
      <c r="V21" s="122"/>
      <c r="W21" s="122"/>
      <c r="X21" s="122">
        <f t="shared" si="5"/>
        <v>0</v>
      </c>
      <c r="Y21" s="141"/>
    </row>
    <row r="22" spans="1:29">
      <c r="B22" s="122" t="s">
        <v>13</v>
      </c>
      <c r="C22" s="122"/>
      <c r="D22" s="122">
        <f>SUM(D15:D21)</f>
        <v>3.472222222222221E-2</v>
      </c>
      <c r="E22" s="122"/>
      <c r="G22" s="122" t="s">
        <v>13</v>
      </c>
      <c r="H22" s="122"/>
      <c r="I22" s="122">
        <f>SUM(I15:I21)</f>
        <v>9.0277777777777735E-2</v>
      </c>
      <c r="J22" s="122"/>
      <c r="L22" s="122" t="s">
        <v>13</v>
      </c>
      <c r="M22" s="122"/>
      <c r="N22" s="122">
        <f>SUM(N15:N21)</f>
        <v>0.15277777777777779</v>
      </c>
      <c r="O22" s="122"/>
      <c r="Q22" s="122" t="s">
        <v>13</v>
      </c>
      <c r="R22" s="122"/>
      <c r="S22" s="122">
        <f>SUM(S15:S21)</f>
        <v>1.3888888888888895E-2</v>
      </c>
      <c r="T22" s="122"/>
      <c r="V22" s="122" t="s">
        <v>13</v>
      </c>
      <c r="W22" s="122"/>
      <c r="X22" s="122">
        <f>SUM(X15:X21)</f>
        <v>5.2083333333333315E-2</v>
      </c>
      <c r="Y22" s="122"/>
    </row>
    <row r="24" spans="1:29" ht="15">
      <c r="B24" s="177" t="s">
        <v>18</v>
      </c>
      <c r="C24" s="177"/>
      <c r="D24" s="178">
        <f>D12*24</f>
        <v>5.4999999999999991</v>
      </c>
      <c r="E24" s="178">
        <f>D24*HARO!G55</f>
        <v>186.99999999999997</v>
      </c>
      <c r="G24" s="177" t="s">
        <v>18</v>
      </c>
      <c r="H24" s="177"/>
      <c r="I24" s="178">
        <f>I12*24</f>
        <v>4.583333333333333</v>
      </c>
      <c r="J24" s="178">
        <f>I24*HARO!J55</f>
        <v>165</v>
      </c>
      <c r="L24" s="177" t="s">
        <v>18</v>
      </c>
      <c r="M24" s="177"/>
      <c r="N24" s="178">
        <f>N12*24</f>
        <v>3.6666666666666656</v>
      </c>
      <c r="O24" s="178">
        <f>N24*HARO!M55</f>
        <v>128.33333333333329</v>
      </c>
      <c r="Q24" s="177" t="s">
        <v>18</v>
      </c>
      <c r="R24" s="177"/>
      <c r="S24" s="178">
        <f>S12*24</f>
        <v>4.583333333333333</v>
      </c>
      <c r="T24" s="178">
        <f>S24*HARO!P55</f>
        <v>160.41666666666666</v>
      </c>
      <c r="V24" s="177" t="s">
        <v>18</v>
      </c>
      <c r="W24" s="177"/>
      <c r="X24" s="178">
        <f>X12*24</f>
        <v>4.583333333333333</v>
      </c>
      <c r="Y24" s="178">
        <f>X24*HARO!S55</f>
        <v>160.41666666666666</v>
      </c>
    </row>
    <row r="25" spans="1:29" ht="15">
      <c r="B25" s="177" t="s">
        <v>19</v>
      </c>
      <c r="C25" s="177"/>
      <c r="D25" s="178">
        <f>D22*24</f>
        <v>0.83333333333333304</v>
      </c>
      <c r="E25" s="178">
        <f>D25*HARO!G55</f>
        <v>28.333333333333321</v>
      </c>
      <c r="G25" s="177" t="s">
        <v>19</v>
      </c>
      <c r="H25" s="177"/>
      <c r="I25" s="178">
        <f>I22*24</f>
        <v>2.1666666666666656</v>
      </c>
      <c r="J25" s="178">
        <f>I25*HARO!J55</f>
        <v>77.999999999999957</v>
      </c>
      <c r="L25" s="177" t="s">
        <v>19</v>
      </c>
      <c r="M25" s="177"/>
      <c r="N25" s="178">
        <f>N22*24</f>
        <v>3.666666666666667</v>
      </c>
      <c r="O25" s="178">
        <f>N25*HARO!M55</f>
        <v>128.33333333333334</v>
      </c>
      <c r="Q25" s="177" t="s">
        <v>19</v>
      </c>
      <c r="R25" s="177"/>
      <c r="S25" s="178">
        <f>S22*24</f>
        <v>0.33333333333333348</v>
      </c>
      <c r="T25" s="178">
        <f>S25*HARO!P55</f>
        <v>11.666666666666671</v>
      </c>
      <c r="V25" s="177" t="s">
        <v>19</v>
      </c>
      <c r="W25" s="177"/>
      <c r="X25" s="178">
        <f>X22*24</f>
        <v>1.2499999999999996</v>
      </c>
      <c r="Y25" s="178">
        <f>X25*HARO!S55</f>
        <v>43.749999999999986</v>
      </c>
    </row>
    <row r="26" spans="1:29" ht="17.399999999999999">
      <c r="D26" s="108">
        <f>SUM(D24:D25)</f>
        <v>6.3333333333333321</v>
      </c>
      <c r="I26" s="108">
        <f>SUM(I24:I25)</f>
        <v>6.7499999999999982</v>
      </c>
      <c r="N26" s="108">
        <f>SUM(N24:N25)</f>
        <v>7.3333333333333321</v>
      </c>
      <c r="S26" s="108">
        <f>SUM(S24:S25)</f>
        <v>4.9166666666666661</v>
      </c>
      <c r="X26" s="108">
        <f>SUM(X24:X25)</f>
        <v>5.8333333333333321</v>
      </c>
    </row>
    <row r="27" spans="1:29" ht="18" customHeight="1" thickBot="1">
      <c r="A27" s="142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</row>
    <row r="28" spans="1:29" ht="21.6" thickBot="1">
      <c r="A28" s="142"/>
      <c r="B28" s="202" t="s">
        <v>28</v>
      </c>
      <c r="C28" s="203"/>
      <c r="D28" s="203"/>
      <c r="E28" s="203"/>
      <c r="F28" s="203"/>
      <c r="G28" s="203"/>
      <c r="H28" s="204"/>
      <c r="I28" s="142"/>
      <c r="J28" s="142"/>
      <c r="K28" s="205" t="s">
        <v>114</v>
      </c>
      <c r="L28" s="206"/>
      <c r="M28" s="206"/>
      <c r="N28" s="206"/>
      <c r="O28" s="206"/>
      <c r="P28" s="207"/>
      <c r="Q28" s="208"/>
      <c r="R28" s="180"/>
      <c r="S28" s="180"/>
      <c r="T28" s="205" t="s">
        <v>74</v>
      </c>
      <c r="U28" s="206"/>
      <c r="V28" s="206"/>
      <c r="W28" s="206"/>
      <c r="X28" s="206"/>
      <c r="Y28" s="208"/>
    </row>
    <row r="29" spans="1:29" ht="18" thickBot="1">
      <c r="A29" s="142"/>
      <c r="B29" s="143" t="s">
        <v>23</v>
      </c>
      <c r="C29" s="144"/>
      <c r="D29" s="144"/>
      <c r="E29" s="144"/>
      <c r="F29" s="144"/>
      <c r="G29" s="144"/>
      <c r="H29" s="145"/>
      <c r="I29" s="142"/>
      <c r="J29" s="142"/>
      <c r="K29" s="219"/>
      <c r="L29" s="220"/>
      <c r="M29" s="220"/>
      <c r="N29" s="181" t="s">
        <v>20</v>
      </c>
      <c r="O29" s="182" t="s">
        <v>21</v>
      </c>
      <c r="P29" s="221" t="s">
        <v>22</v>
      </c>
      <c r="Q29" s="222"/>
      <c r="R29" s="180"/>
      <c r="S29" s="180"/>
      <c r="T29" s="219"/>
      <c r="U29" s="220"/>
      <c r="V29" s="220"/>
      <c r="W29" s="181" t="s">
        <v>20</v>
      </c>
      <c r="X29" s="182" t="s">
        <v>21</v>
      </c>
      <c r="Y29" s="183" t="s">
        <v>22</v>
      </c>
    </row>
    <row r="30" spans="1:29" ht="21">
      <c r="A30" s="142"/>
      <c r="B30" s="147" t="s">
        <v>14</v>
      </c>
      <c r="C30" s="148" t="s">
        <v>15</v>
      </c>
      <c r="D30" s="148" t="s">
        <v>17</v>
      </c>
      <c r="E30" s="148" t="s">
        <v>16</v>
      </c>
      <c r="F30" s="142"/>
      <c r="G30" s="148" t="s">
        <v>26</v>
      </c>
      <c r="H30" s="149" t="s">
        <v>27</v>
      </c>
      <c r="I30" s="142"/>
      <c r="J30" s="142"/>
      <c r="K30" s="198" t="s">
        <v>18</v>
      </c>
      <c r="L30" s="199"/>
      <c r="M30" s="199"/>
      <c r="N30" s="184">
        <f>(850*O35)</f>
        <v>850</v>
      </c>
      <c r="O30" s="185">
        <f>E24+J24+O24+T24+Y24</f>
        <v>801.16666666666652</v>
      </c>
      <c r="P30" s="223">
        <f>N30-O30</f>
        <v>48.833333333333485</v>
      </c>
      <c r="Q30" s="224"/>
      <c r="R30" s="180"/>
      <c r="S30" s="180"/>
      <c r="T30" s="198" t="s">
        <v>18</v>
      </c>
      <c r="U30" s="199"/>
      <c r="V30" s="199"/>
      <c r="W30" s="184">
        <f>SUM(W36*N30/N34)</f>
        <v>782</v>
      </c>
      <c r="X30" s="185">
        <f>O30</f>
        <v>801.16666666666652</v>
      </c>
      <c r="Y30" s="186">
        <f>W30-O30</f>
        <v>-19.166666666666515</v>
      </c>
    </row>
    <row r="31" spans="1:29" ht="21">
      <c r="A31" s="142"/>
      <c r="B31" s="150">
        <v>0.375</v>
      </c>
      <c r="C31" s="151">
        <v>0.58333333333333304</v>
      </c>
      <c r="D31" s="151">
        <f>C31-B31</f>
        <v>0.20833333333333304</v>
      </c>
      <c r="E31" s="152" t="s">
        <v>24</v>
      </c>
      <c r="F31" s="142"/>
      <c r="G31" s="146">
        <v>6</v>
      </c>
      <c r="H31" s="153">
        <f>(D31*24)*G31</f>
        <v>29.999999999999957</v>
      </c>
      <c r="I31" s="142"/>
      <c r="J31" s="142"/>
      <c r="K31" s="198" t="s">
        <v>19</v>
      </c>
      <c r="L31" s="199"/>
      <c r="M31" s="199"/>
      <c r="N31" s="184">
        <f>(1180*O35)-N30</f>
        <v>330</v>
      </c>
      <c r="O31" s="185">
        <f>E25+J25+O25+T25+Y25+H31+H34+H36</f>
        <v>352.3333333333332</v>
      </c>
      <c r="P31" s="200">
        <f>N31-O31</f>
        <v>-22.333333333333201</v>
      </c>
      <c r="Q31" s="201"/>
      <c r="R31" s="180"/>
      <c r="S31" s="180"/>
      <c r="T31" s="198" t="s">
        <v>19</v>
      </c>
      <c r="U31" s="199"/>
      <c r="V31" s="199"/>
      <c r="W31" s="184">
        <f>1180-W30</f>
        <v>398</v>
      </c>
      <c r="X31" s="185">
        <f>O31</f>
        <v>352.3333333333332</v>
      </c>
      <c r="Y31" s="187">
        <f>W31-X31</f>
        <v>45.666666666666799</v>
      </c>
    </row>
    <row r="32" spans="1:29" ht="21.6" thickBot="1">
      <c r="A32" s="142"/>
      <c r="B32" s="154" t="s">
        <v>25</v>
      </c>
      <c r="C32" s="142"/>
      <c r="D32" s="142"/>
      <c r="E32" s="142"/>
      <c r="F32" s="142"/>
      <c r="G32" s="142"/>
      <c r="H32" s="155"/>
      <c r="I32" s="142"/>
      <c r="J32" s="142"/>
      <c r="K32" s="215" t="s">
        <v>13</v>
      </c>
      <c r="L32" s="216"/>
      <c r="M32" s="216"/>
      <c r="N32" s="188">
        <f>N30+N31</f>
        <v>1180</v>
      </c>
      <c r="O32" s="189">
        <f>O30+O31</f>
        <v>1153.4999999999998</v>
      </c>
      <c r="P32" s="217">
        <f>N32-O32</f>
        <v>26.500000000000227</v>
      </c>
      <c r="Q32" s="218"/>
      <c r="R32" s="180"/>
      <c r="S32" s="180"/>
      <c r="T32" s="215" t="s">
        <v>13</v>
      </c>
      <c r="U32" s="216"/>
      <c r="V32" s="216"/>
      <c r="W32" s="188">
        <f>W30+W31</f>
        <v>1180</v>
      </c>
      <c r="X32" s="189">
        <f>O32</f>
        <v>1153.4999999999998</v>
      </c>
      <c r="Y32" s="190">
        <f>W32-X32</f>
        <v>26.500000000000227</v>
      </c>
      <c r="AC32" s="179"/>
    </row>
    <row r="33" spans="1:25" ht="14.4" thickBot="1">
      <c r="A33" s="142"/>
      <c r="B33" s="147" t="s">
        <v>14</v>
      </c>
      <c r="C33" s="148" t="s">
        <v>15</v>
      </c>
      <c r="D33" s="148" t="s">
        <v>17</v>
      </c>
      <c r="E33" s="148" t="s">
        <v>16</v>
      </c>
      <c r="F33" s="142"/>
      <c r="G33" s="148" t="s">
        <v>26</v>
      </c>
      <c r="H33" s="149" t="s">
        <v>27</v>
      </c>
      <c r="I33" s="142"/>
      <c r="J33" s="142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</row>
    <row r="34" spans="1:25" ht="21.6" thickBot="1">
      <c r="A34" s="142"/>
      <c r="B34" s="156">
        <v>0.375</v>
      </c>
      <c r="C34" s="157">
        <v>0.58333333333333304</v>
      </c>
      <c r="D34" s="157">
        <f>C34-B34</f>
        <v>0.20833333333333304</v>
      </c>
      <c r="E34" s="158" t="s">
        <v>24</v>
      </c>
      <c r="F34" s="159"/>
      <c r="G34" s="160">
        <v>6</v>
      </c>
      <c r="H34" s="161">
        <f>(D34*24)*G34</f>
        <v>29.999999999999957</v>
      </c>
      <c r="I34" s="142"/>
      <c r="J34" s="142"/>
      <c r="K34" s="225" t="s">
        <v>100</v>
      </c>
      <c r="L34" s="225"/>
      <c r="M34" s="225"/>
      <c r="N34" s="191">
        <v>25</v>
      </c>
      <c r="O34" s="192">
        <v>1</v>
      </c>
      <c r="P34" s="180"/>
      <c r="Q34" s="180"/>
      <c r="R34" s="180"/>
      <c r="S34" s="180"/>
      <c r="T34" s="226" t="s">
        <v>75</v>
      </c>
      <c r="U34" s="227"/>
      <c r="V34" s="227"/>
      <c r="W34" s="193">
        <v>25</v>
      </c>
      <c r="X34" s="180"/>
      <c r="Y34" s="180"/>
    </row>
    <row r="35" spans="1:25" ht="21.6" thickBot="1">
      <c r="A35" s="142"/>
      <c r="B35" s="142"/>
      <c r="C35" s="142"/>
      <c r="D35" s="142"/>
      <c r="E35" s="142"/>
      <c r="F35" s="142"/>
      <c r="G35" s="142"/>
      <c r="H35" s="162"/>
      <c r="I35" s="142"/>
      <c r="J35" s="142"/>
      <c r="K35" s="228" t="s">
        <v>29</v>
      </c>
      <c r="L35" s="228"/>
      <c r="M35" s="229"/>
      <c r="N35" s="163">
        <v>25</v>
      </c>
      <c r="O35" s="164">
        <f>SUM(N35*O34/N34)</f>
        <v>1</v>
      </c>
      <c r="P35" s="142"/>
      <c r="Q35" s="142"/>
      <c r="R35" s="142"/>
      <c r="S35" s="142"/>
      <c r="T35" s="230" t="s">
        <v>98</v>
      </c>
      <c r="U35" s="231"/>
      <c r="V35" s="231"/>
      <c r="W35" s="107">
        <v>2</v>
      </c>
      <c r="X35" s="142"/>
      <c r="Y35" s="142"/>
    </row>
    <row r="36" spans="1:25" ht="23.4" thickBot="1">
      <c r="A36" s="142"/>
      <c r="B36" s="212" t="s">
        <v>94</v>
      </c>
      <c r="C36" s="213"/>
      <c r="D36" s="213"/>
      <c r="E36" s="213"/>
      <c r="F36" s="213"/>
      <c r="G36" s="214"/>
      <c r="H36" s="165">
        <f>'Otras horas'!I3</f>
        <v>2.25</v>
      </c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232" t="s">
        <v>99</v>
      </c>
      <c r="U36" s="233"/>
      <c r="V36" s="233"/>
      <c r="W36" s="194">
        <f>W34-W35</f>
        <v>23</v>
      </c>
      <c r="X36" s="142"/>
      <c r="Y36" s="142"/>
    </row>
  </sheetData>
  <sheetProtection algorithmName="SHA-512" hashValue="IF8vrwSQXzX5D8hiYCPmGjZTABy2SDgTyDHDtCR6w8b+agr6aUdGImkYl35slqDpiR3g7vfOgXhPCNBtgnGRBQ==" saltValue="ZM80Y+hyhzwM/z+haAt0Sw==" spinCount="100000" sheet="1" objects="1" scenarios="1"/>
  <mergeCells count="28">
    <mergeCell ref="B36:G36"/>
    <mergeCell ref="K32:M32"/>
    <mergeCell ref="P32:Q32"/>
    <mergeCell ref="T32:V32"/>
    <mergeCell ref="K29:M29"/>
    <mergeCell ref="P29:Q29"/>
    <mergeCell ref="T29:V29"/>
    <mergeCell ref="K30:M30"/>
    <mergeCell ref="P30:Q30"/>
    <mergeCell ref="T30:V30"/>
    <mergeCell ref="K34:M34"/>
    <mergeCell ref="T34:V34"/>
    <mergeCell ref="K35:M35"/>
    <mergeCell ref="T35:V35"/>
    <mergeCell ref="T36:V36"/>
    <mergeCell ref="B2:Y2"/>
    <mergeCell ref="B13:Y13"/>
    <mergeCell ref="K31:M31"/>
    <mergeCell ref="P31:Q31"/>
    <mergeCell ref="T31:V31"/>
    <mergeCell ref="B28:H28"/>
    <mergeCell ref="K28:Q28"/>
    <mergeCell ref="T28:Y28"/>
    <mergeCell ref="B3:E3"/>
    <mergeCell ref="G3:J3"/>
    <mergeCell ref="L3:O3"/>
    <mergeCell ref="Q3:T3"/>
    <mergeCell ref="V3:Y3"/>
  </mergeCells>
  <pageMargins left="0.11811023622047245" right="0.11811023622047245" top="0.11811023622047245" bottom="0.11811023622047245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50D0-228C-4374-B03B-409EBBFB81E1}">
  <dimension ref="A1:K408"/>
  <sheetViews>
    <sheetView showGridLines="0" showRowColHeaders="0" tabSelected="1" workbookViewId="0">
      <selection sqref="A1:G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3.88671875" style="130" customWidth="1"/>
    <col min="2" max="2" width="11.33203125" style="120" customWidth="1"/>
    <col min="3" max="4" width="6.109375" style="125" customWidth="1"/>
    <col min="5" max="5" width="6.88671875" style="121" customWidth="1"/>
    <col min="6" max="6" width="77" style="120" customWidth="1"/>
    <col min="7" max="7" width="17" style="120" customWidth="1"/>
    <col min="8" max="8" width="8.44140625" style="120" customWidth="1"/>
    <col min="9" max="9" width="7.109375" style="120" customWidth="1"/>
    <col min="10" max="10" width="17.109375" style="120" customWidth="1"/>
    <col min="11" max="16384" width="11.44140625" style="120"/>
  </cols>
  <sheetData>
    <row r="1" spans="1:11" ht="18" thickBot="1">
      <c r="A1" s="333" t="s">
        <v>90</v>
      </c>
      <c r="B1" s="334"/>
      <c r="C1" s="334"/>
      <c r="D1" s="334"/>
      <c r="E1" s="334"/>
      <c r="F1" s="334"/>
      <c r="G1" s="335"/>
      <c r="H1" s="331" t="s">
        <v>19</v>
      </c>
      <c r="I1" s="332"/>
    </row>
    <row r="2" spans="1:11">
      <c r="H2" s="138" t="s">
        <v>82</v>
      </c>
      <c r="I2" s="138" t="s">
        <v>27</v>
      </c>
    </row>
    <row r="3" spans="1:11" ht="15.6">
      <c r="A3" s="336" t="s">
        <v>92</v>
      </c>
      <c r="B3" s="328"/>
      <c r="C3" s="328"/>
      <c r="D3" s="328"/>
      <c r="E3" s="328"/>
      <c r="F3" s="328"/>
      <c r="H3" s="135">
        <f>SUM(H10:H405)</f>
        <v>135</v>
      </c>
      <c r="I3" s="136">
        <f>SUM(I10:I405)</f>
        <v>2.25</v>
      </c>
    </row>
    <row r="4" spans="1:11">
      <c r="B4" s="328" t="s">
        <v>87</v>
      </c>
      <c r="C4" s="328"/>
      <c r="D4" s="328"/>
      <c r="E4" s="328"/>
      <c r="F4" s="328"/>
      <c r="G4" s="328"/>
      <c r="H4" s="328"/>
      <c r="I4" s="328"/>
    </row>
    <row r="5" spans="1:11">
      <c r="B5" s="328" t="s">
        <v>88</v>
      </c>
      <c r="C5" s="328"/>
      <c r="D5" s="328"/>
      <c r="E5" s="328"/>
      <c r="F5" s="328"/>
      <c r="G5" s="328"/>
      <c r="H5" s="328"/>
      <c r="I5" s="328"/>
    </row>
    <row r="6" spans="1:11">
      <c r="B6" s="328" t="s">
        <v>89</v>
      </c>
      <c r="C6" s="328"/>
      <c r="D6" s="328"/>
      <c r="E6" s="328"/>
      <c r="F6" s="328"/>
      <c r="G6" s="328"/>
      <c r="H6" s="328"/>
      <c r="I6" s="328"/>
    </row>
    <row r="7" spans="1:11" ht="14.4" thickBot="1">
      <c r="A7" s="328" t="s">
        <v>91</v>
      </c>
      <c r="B7" s="328"/>
      <c r="C7" s="328"/>
      <c r="D7" s="328"/>
      <c r="E7" s="328"/>
      <c r="F7" s="328"/>
      <c r="G7" s="328"/>
      <c r="H7" s="328"/>
      <c r="I7" s="328"/>
    </row>
    <row r="8" spans="1:11" ht="18" thickBot="1">
      <c r="A8" s="329" t="s">
        <v>95</v>
      </c>
      <c r="B8" s="330"/>
      <c r="C8" s="330"/>
      <c r="D8" s="330"/>
      <c r="E8" s="330"/>
      <c r="F8" s="330"/>
      <c r="G8" s="330"/>
      <c r="H8" s="331" t="s">
        <v>19</v>
      </c>
      <c r="I8" s="332"/>
    </row>
    <row r="9" spans="1:11" ht="15.6">
      <c r="B9" s="127" t="s">
        <v>79</v>
      </c>
      <c r="C9" s="132" t="s">
        <v>80</v>
      </c>
      <c r="D9" s="132" t="s">
        <v>81</v>
      </c>
      <c r="E9" s="127" t="s">
        <v>27</v>
      </c>
      <c r="F9" s="127" t="s">
        <v>93</v>
      </c>
      <c r="G9" s="127" t="s">
        <v>83</v>
      </c>
      <c r="H9" s="138" t="s">
        <v>82</v>
      </c>
      <c r="I9" s="138" t="s">
        <v>27</v>
      </c>
    </row>
    <row r="10" spans="1:11">
      <c r="A10" s="130">
        <v>1</v>
      </c>
      <c r="B10" s="128">
        <v>46273</v>
      </c>
      <c r="C10" s="133"/>
      <c r="D10" s="133"/>
      <c r="E10" s="131">
        <v>1.5</v>
      </c>
      <c r="F10" s="129" t="s">
        <v>97</v>
      </c>
      <c r="G10" s="129" t="s">
        <v>84</v>
      </c>
      <c r="H10" s="137">
        <f>IF(ISBLANK(E10), (D10-C10)*1440, E10*60)</f>
        <v>90</v>
      </c>
      <c r="I10" s="172">
        <f>IF(ISBLANK(E10), (D10-C10)*24, E10)</f>
        <v>1.5</v>
      </c>
    </row>
    <row r="11" spans="1:11">
      <c r="A11" s="130">
        <v>2</v>
      </c>
      <c r="B11" s="128">
        <v>45911</v>
      </c>
      <c r="C11" s="134">
        <v>0.66666666666666663</v>
      </c>
      <c r="D11" s="134">
        <v>0.69791666666666663</v>
      </c>
      <c r="E11" s="131"/>
      <c r="F11" s="129" t="s">
        <v>96</v>
      </c>
      <c r="G11" s="129" t="s">
        <v>85</v>
      </c>
      <c r="H11" s="129">
        <f t="shared" ref="H11:H74" si="0">IF(ISBLANK(E11), (D11-C11)*1440, E11)</f>
        <v>45</v>
      </c>
      <c r="I11" s="173">
        <f t="shared" ref="I11:I74" si="1">IF(ISBLANK(E11), (D11-C11)*24, E11)</f>
        <v>0.75</v>
      </c>
    </row>
    <row r="12" spans="1:11">
      <c r="A12" s="130">
        <v>3</v>
      </c>
      <c r="B12" s="129"/>
      <c r="C12" s="126"/>
      <c r="D12" s="126"/>
      <c r="E12" s="131"/>
      <c r="F12" s="129"/>
      <c r="G12" s="129"/>
      <c r="H12" s="129">
        <f t="shared" si="0"/>
        <v>0</v>
      </c>
      <c r="I12" s="173">
        <f t="shared" si="1"/>
        <v>0</v>
      </c>
    </row>
    <row r="13" spans="1:11" ht="15">
      <c r="A13" s="130">
        <v>4</v>
      </c>
      <c r="B13" s="129"/>
      <c r="C13" s="134"/>
      <c r="D13" s="134"/>
      <c r="E13" s="131"/>
      <c r="F13" s="129"/>
      <c r="G13" s="129"/>
      <c r="H13" s="129">
        <f t="shared" si="0"/>
        <v>0</v>
      </c>
      <c r="I13" s="173">
        <f t="shared" si="1"/>
        <v>0</v>
      </c>
      <c r="K13" s="124"/>
    </row>
    <row r="14" spans="1:11" ht="15">
      <c r="A14" s="130">
        <v>5</v>
      </c>
      <c r="B14" s="129"/>
      <c r="C14" s="126"/>
      <c r="D14" s="126"/>
      <c r="E14" s="131"/>
      <c r="F14" s="129"/>
      <c r="G14" s="129"/>
      <c r="H14" s="129">
        <f t="shared" si="0"/>
        <v>0</v>
      </c>
      <c r="I14" s="173">
        <f t="shared" si="1"/>
        <v>0</v>
      </c>
      <c r="K14" s="124"/>
    </row>
    <row r="15" spans="1:11" ht="15">
      <c r="A15" s="130">
        <v>6</v>
      </c>
      <c r="B15" s="129"/>
      <c r="C15" s="126"/>
      <c r="D15" s="126"/>
      <c r="E15" s="131"/>
      <c r="F15" s="129"/>
      <c r="G15" s="129"/>
      <c r="H15" s="129">
        <f t="shared" si="0"/>
        <v>0</v>
      </c>
      <c r="I15" s="173">
        <f t="shared" si="1"/>
        <v>0</v>
      </c>
      <c r="K15" s="124"/>
    </row>
    <row r="16" spans="1:11" ht="15">
      <c r="A16" s="130">
        <v>7</v>
      </c>
      <c r="B16" s="129"/>
      <c r="C16" s="126"/>
      <c r="D16" s="126"/>
      <c r="E16" s="131"/>
      <c r="F16" s="129"/>
      <c r="G16" s="129"/>
      <c r="H16" s="129">
        <f t="shared" si="0"/>
        <v>0</v>
      </c>
      <c r="I16" s="173">
        <f t="shared" si="1"/>
        <v>0</v>
      </c>
      <c r="K16" s="124"/>
    </row>
    <row r="17" spans="1:11" ht="15">
      <c r="A17" s="130">
        <v>8</v>
      </c>
      <c r="B17" s="129"/>
      <c r="C17" s="126"/>
      <c r="D17" s="126"/>
      <c r="E17" s="131"/>
      <c r="F17" s="129"/>
      <c r="G17" s="129"/>
      <c r="H17" s="129">
        <f t="shared" si="0"/>
        <v>0</v>
      </c>
      <c r="I17" s="173">
        <f t="shared" si="1"/>
        <v>0</v>
      </c>
      <c r="K17" s="124"/>
    </row>
    <row r="18" spans="1:11">
      <c r="A18" s="130">
        <v>9</v>
      </c>
      <c r="B18" s="129"/>
      <c r="C18" s="126"/>
      <c r="D18" s="126"/>
      <c r="E18" s="131"/>
      <c r="F18" s="129"/>
      <c r="G18" s="129"/>
      <c r="H18" s="129">
        <f t="shared" si="0"/>
        <v>0</v>
      </c>
      <c r="I18" s="173">
        <f t="shared" si="1"/>
        <v>0</v>
      </c>
    </row>
    <row r="19" spans="1:11">
      <c r="A19" s="130">
        <v>10</v>
      </c>
      <c r="B19" s="129"/>
      <c r="C19" s="126"/>
      <c r="D19" s="126"/>
      <c r="E19" s="131"/>
      <c r="F19" s="129"/>
      <c r="G19" s="129"/>
      <c r="H19" s="129">
        <f t="shared" si="0"/>
        <v>0</v>
      </c>
      <c r="I19" s="173">
        <f t="shared" si="1"/>
        <v>0</v>
      </c>
    </row>
    <row r="20" spans="1:11">
      <c r="A20" s="130">
        <v>11</v>
      </c>
      <c r="B20" s="129"/>
      <c r="C20" s="126"/>
      <c r="D20" s="126"/>
      <c r="E20" s="131"/>
      <c r="F20" s="129"/>
      <c r="G20" s="129"/>
      <c r="H20" s="129">
        <f t="shared" si="0"/>
        <v>0</v>
      </c>
      <c r="I20" s="173">
        <f t="shared" si="1"/>
        <v>0</v>
      </c>
    </row>
    <row r="21" spans="1:11">
      <c r="A21" s="130">
        <v>12</v>
      </c>
      <c r="B21" s="129"/>
      <c r="C21" s="126"/>
      <c r="D21" s="126"/>
      <c r="E21" s="131"/>
      <c r="F21" s="129"/>
      <c r="G21" s="129"/>
      <c r="H21" s="129">
        <f t="shared" si="0"/>
        <v>0</v>
      </c>
      <c r="I21" s="173">
        <f t="shared" si="1"/>
        <v>0</v>
      </c>
    </row>
    <row r="22" spans="1:11">
      <c r="A22" s="130">
        <v>13</v>
      </c>
      <c r="B22" s="129"/>
      <c r="C22" s="126"/>
      <c r="D22" s="126"/>
      <c r="E22" s="131"/>
      <c r="F22" s="129"/>
      <c r="G22" s="129"/>
      <c r="H22" s="129">
        <f t="shared" si="0"/>
        <v>0</v>
      </c>
      <c r="I22" s="173">
        <f t="shared" si="1"/>
        <v>0</v>
      </c>
    </row>
    <row r="23" spans="1:11">
      <c r="A23" s="130">
        <v>14</v>
      </c>
      <c r="B23" s="129"/>
      <c r="C23" s="126"/>
      <c r="D23" s="126"/>
      <c r="E23" s="131"/>
      <c r="F23" s="129"/>
      <c r="G23" s="129"/>
      <c r="H23" s="129">
        <f t="shared" si="0"/>
        <v>0</v>
      </c>
      <c r="I23" s="173">
        <f t="shared" si="1"/>
        <v>0</v>
      </c>
    </row>
    <row r="24" spans="1:11">
      <c r="A24" s="130">
        <v>15</v>
      </c>
      <c r="B24" s="129"/>
      <c r="C24" s="126"/>
      <c r="D24" s="126"/>
      <c r="E24" s="131"/>
      <c r="F24" s="129"/>
      <c r="G24" s="129"/>
      <c r="H24" s="129">
        <f t="shared" si="0"/>
        <v>0</v>
      </c>
      <c r="I24" s="173">
        <f t="shared" si="1"/>
        <v>0</v>
      </c>
    </row>
    <row r="25" spans="1:11">
      <c r="A25" s="130">
        <v>16</v>
      </c>
      <c r="B25" s="129"/>
      <c r="C25" s="126"/>
      <c r="D25" s="126"/>
      <c r="E25" s="131"/>
      <c r="F25" s="129"/>
      <c r="G25" s="129"/>
      <c r="H25" s="129">
        <f t="shared" si="0"/>
        <v>0</v>
      </c>
      <c r="I25" s="173">
        <f t="shared" si="1"/>
        <v>0</v>
      </c>
    </row>
    <row r="26" spans="1:11">
      <c r="A26" s="130">
        <v>17</v>
      </c>
      <c r="B26" s="129"/>
      <c r="C26" s="126"/>
      <c r="D26" s="126"/>
      <c r="E26" s="131"/>
      <c r="F26" s="129"/>
      <c r="G26" s="129"/>
      <c r="H26" s="129">
        <f t="shared" si="0"/>
        <v>0</v>
      </c>
      <c r="I26" s="173">
        <f t="shared" si="1"/>
        <v>0</v>
      </c>
    </row>
    <row r="27" spans="1:11">
      <c r="A27" s="130">
        <v>18</v>
      </c>
      <c r="B27" s="129"/>
      <c r="C27" s="126"/>
      <c r="D27" s="126"/>
      <c r="E27" s="131"/>
      <c r="F27" s="129"/>
      <c r="G27" s="129"/>
      <c r="H27" s="129">
        <f t="shared" si="0"/>
        <v>0</v>
      </c>
      <c r="I27" s="173">
        <f t="shared" si="1"/>
        <v>0</v>
      </c>
    </row>
    <row r="28" spans="1:11">
      <c r="A28" s="130">
        <v>19</v>
      </c>
      <c r="B28" s="129"/>
      <c r="C28" s="126"/>
      <c r="D28" s="126"/>
      <c r="E28" s="131"/>
      <c r="F28" s="129"/>
      <c r="G28" s="129"/>
      <c r="H28" s="129">
        <f t="shared" si="0"/>
        <v>0</v>
      </c>
      <c r="I28" s="173">
        <f t="shared" si="1"/>
        <v>0</v>
      </c>
    </row>
    <row r="29" spans="1:11">
      <c r="A29" s="130">
        <v>20</v>
      </c>
      <c r="B29" s="129"/>
      <c r="C29" s="126"/>
      <c r="D29" s="126"/>
      <c r="E29" s="131"/>
      <c r="F29" s="129"/>
      <c r="G29" s="129"/>
      <c r="H29" s="129">
        <f t="shared" si="0"/>
        <v>0</v>
      </c>
      <c r="I29" s="173">
        <f t="shared" si="1"/>
        <v>0</v>
      </c>
    </row>
    <row r="30" spans="1:11">
      <c r="A30" s="130">
        <v>21</v>
      </c>
      <c r="B30" s="129"/>
      <c r="C30" s="126"/>
      <c r="D30" s="126"/>
      <c r="E30" s="131"/>
      <c r="F30" s="129"/>
      <c r="G30" s="129"/>
      <c r="H30" s="129">
        <f t="shared" si="0"/>
        <v>0</v>
      </c>
      <c r="I30" s="173">
        <f t="shared" si="1"/>
        <v>0</v>
      </c>
    </row>
    <row r="31" spans="1:11">
      <c r="A31" s="130">
        <v>22</v>
      </c>
      <c r="B31" s="129"/>
      <c r="C31" s="126"/>
      <c r="D31" s="126"/>
      <c r="E31" s="131"/>
      <c r="F31" s="129"/>
      <c r="G31" s="129"/>
      <c r="H31" s="129">
        <f t="shared" si="0"/>
        <v>0</v>
      </c>
      <c r="I31" s="173">
        <f t="shared" si="1"/>
        <v>0</v>
      </c>
    </row>
    <row r="32" spans="1:11">
      <c r="A32" s="130">
        <v>23</v>
      </c>
      <c r="B32" s="129"/>
      <c r="C32" s="126"/>
      <c r="D32" s="126"/>
      <c r="E32" s="131"/>
      <c r="F32" s="129"/>
      <c r="G32" s="129"/>
      <c r="H32" s="129">
        <f t="shared" si="0"/>
        <v>0</v>
      </c>
      <c r="I32" s="173">
        <f t="shared" si="1"/>
        <v>0</v>
      </c>
    </row>
    <row r="33" spans="1:9">
      <c r="A33" s="130">
        <v>24</v>
      </c>
      <c r="B33" s="129"/>
      <c r="C33" s="126"/>
      <c r="D33" s="126"/>
      <c r="E33" s="131"/>
      <c r="F33" s="129"/>
      <c r="G33" s="129"/>
      <c r="H33" s="129">
        <f t="shared" si="0"/>
        <v>0</v>
      </c>
      <c r="I33" s="173">
        <f t="shared" si="1"/>
        <v>0</v>
      </c>
    </row>
    <row r="34" spans="1:9">
      <c r="A34" s="130">
        <v>25</v>
      </c>
      <c r="B34" s="129"/>
      <c r="C34" s="126"/>
      <c r="D34" s="126"/>
      <c r="E34" s="131"/>
      <c r="F34" s="129"/>
      <c r="G34" s="129"/>
      <c r="H34" s="129">
        <f t="shared" si="0"/>
        <v>0</v>
      </c>
      <c r="I34" s="173">
        <f t="shared" si="1"/>
        <v>0</v>
      </c>
    </row>
    <row r="35" spans="1:9">
      <c r="A35" s="130">
        <v>26</v>
      </c>
      <c r="B35" s="129"/>
      <c r="C35" s="126"/>
      <c r="D35" s="126"/>
      <c r="E35" s="131"/>
      <c r="F35" s="129"/>
      <c r="G35" s="129"/>
      <c r="H35" s="129">
        <f t="shared" si="0"/>
        <v>0</v>
      </c>
      <c r="I35" s="173">
        <f t="shared" si="1"/>
        <v>0</v>
      </c>
    </row>
    <row r="36" spans="1:9">
      <c r="A36" s="130">
        <v>27</v>
      </c>
      <c r="B36" s="129"/>
      <c r="C36" s="126"/>
      <c r="D36" s="126"/>
      <c r="E36" s="131"/>
      <c r="F36" s="129"/>
      <c r="G36" s="129"/>
      <c r="H36" s="129">
        <f t="shared" si="0"/>
        <v>0</v>
      </c>
      <c r="I36" s="173">
        <f t="shared" si="1"/>
        <v>0</v>
      </c>
    </row>
    <row r="37" spans="1:9">
      <c r="A37" s="130">
        <v>28</v>
      </c>
      <c r="B37" s="129"/>
      <c r="C37" s="126"/>
      <c r="D37" s="126"/>
      <c r="E37" s="131"/>
      <c r="F37" s="129"/>
      <c r="G37" s="129"/>
      <c r="H37" s="129">
        <f t="shared" si="0"/>
        <v>0</v>
      </c>
      <c r="I37" s="173">
        <f t="shared" si="1"/>
        <v>0</v>
      </c>
    </row>
    <row r="38" spans="1:9">
      <c r="A38" s="130">
        <v>29</v>
      </c>
      <c r="B38" s="129"/>
      <c r="C38" s="126"/>
      <c r="D38" s="126"/>
      <c r="E38" s="131"/>
      <c r="F38" s="129"/>
      <c r="G38" s="129"/>
      <c r="H38" s="129">
        <f t="shared" si="0"/>
        <v>0</v>
      </c>
      <c r="I38" s="173">
        <f t="shared" si="1"/>
        <v>0</v>
      </c>
    </row>
    <row r="39" spans="1:9">
      <c r="A39" s="130">
        <v>30</v>
      </c>
      <c r="B39" s="129"/>
      <c r="C39" s="126"/>
      <c r="D39" s="126"/>
      <c r="E39" s="131"/>
      <c r="F39" s="129"/>
      <c r="G39" s="129"/>
      <c r="H39" s="129">
        <f t="shared" si="0"/>
        <v>0</v>
      </c>
      <c r="I39" s="173">
        <f t="shared" si="1"/>
        <v>0</v>
      </c>
    </row>
    <row r="40" spans="1:9">
      <c r="A40" s="130">
        <v>31</v>
      </c>
      <c r="B40" s="129"/>
      <c r="C40" s="126"/>
      <c r="D40" s="126"/>
      <c r="E40" s="131"/>
      <c r="F40" s="129"/>
      <c r="G40" s="129"/>
      <c r="H40" s="129">
        <f t="shared" si="0"/>
        <v>0</v>
      </c>
      <c r="I40" s="173">
        <f t="shared" si="1"/>
        <v>0</v>
      </c>
    </row>
    <row r="41" spans="1:9">
      <c r="A41" s="130">
        <v>32</v>
      </c>
      <c r="B41" s="129"/>
      <c r="C41" s="126"/>
      <c r="D41" s="126"/>
      <c r="E41" s="131"/>
      <c r="F41" s="129"/>
      <c r="G41" s="129"/>
      <c r="H41" s="129">
        <f t="shared" si="0"/>
        <v>0</v>
      </c>
      <c r="I41" s="173">
        <f t="shared" si="1"/>
        <v>0</v>
      </c>
    </row>
    <row r="42" spans="1:9">
      <c r="A42" s="130">
        <v>33</v>
      </c>
      <c r="B42" s="129"/>
      <c r="C42" s="126"/>
      <c r="D42" s="126"/>
      <c r="E42" s="131"/>
      <c r="F42" s="129"/>
      <c r="G42" s="129"/>
      <c r="H42" s="129">
        <f t="shared" si="0"/>
        <v>0</v>
      </c>
      <c r="I42" s="173">
        <f t="shared" si="1"/>
        <v>0</v>
      </c>
    </row>
    <row r="43" spans="1:9">
      <c r="A43" s="130">
        <v>34</v>
      </c>
      <c r="B43" s="129"/>
      <c r="C43" s="126"/>
      <c r="D43" s="126"/>
      <c r="E43" s="131"/>
      <c r="F43" s="129"/>
      <c r="G43" s="129"/>
      <c r="H43" s="129">
        <f t="shared" si="0"/>
        <v>0</v>
      </c>
      <c r="I43" s="173">
        <f t="shared" si="1"/>
        <v>0</v>
      </c>
    </row>
    <row r="44" spans="1:9">
      <c r="A44" s="130">
        <v>35</v>
      </c>
      <c r="B44" s="129"/>
      <c r="C44" s="126"/>
      <c r="D44" s="126"/>
      <c r="E44" s="131"/>
      <c r="F44" s="129"/>
      <c r="G44" s="129"/>
      <c r="H44" s="129">
        <f t="shared" si="0"/>
        <v>0</v>
      </c>
      <c r="I44" s="173">
        <f t="shared" si="1"/>
        <v>0</v>
      </c>
    </row>
    <row r="45" spans="1:9">
      <c r="A45" s="130">
        <v>36</v>
      </c>
      <c r="B45" s="129"/>
      <c r="C45" s="126"/>
      <c r="D45" s="126"/>
      <c r="E45" s="131"/>
      <c r="F45" s="129"/>
      <c r="G45" s="129"/>
      <c r="H45" s="129">
        <f t="shared" si="0"/>
        <v>0</v>
      </c>
      <c r="I45" s="173">
        <f t="shared" si="1"/>
        <v>0</v>
      </c>
    </row>
    <row r="46" spans="1:9">
      <c r="A46" s="130">
        <v>37</v>
      </c>
      <c r="B46" s="129"/>
      <c r="C46" s="126"/>
      <c r="D46" s="126"/>
      <c r="E46" s="131"/>
      <c r="F46" s="129"/>
      <c r="G46" s="129"/>
      <c r="H46" s="129">
        <f t="shared" si="0"/>
        <v>0</v>
      </c>
      <c r="I46" s="173">
        <f t="shared" si="1"/>
        <v>0</v>
      </c>
    </row>
    <row r="47" spans="1:9">
      <c r="A47" s="130">
        <v>38</v>
      </c>
      <c r="B47" s="129"/>
      <c r="C47" s="126"/>
      <c r="D47" s="126"/>
      <c r="E47" s="131"/>
      <c r="F47" s="129"/>
      <c r="G47" s="129"/>
      <c r="H47" s="129">
        <f t="shared" si="0"/>
        <v>0</v>
      </c>
      <c r="I47" s="173">
        <f t="shared" si="1"/>
        <v>0</v>
      </c>
    </row>
    <row r="48" spans="1:9">
      <c r="A48" s="130">
        <v>39</v>
      </c>
      <c r="B48" s="129"/>
      <c r="C48" s="126"/>
      <c r="D48" s="126"/>
      <c r="E48" s="131"/>
      <c r="F48" s="129"/>
      <c r="G48" s="129"/>
      <c r="H48" s="129">
        <f t="shared" si="0"/>
        <v>0</v>
      </c>
      <c r="I48" s="173">
        <f t="shared" si="1"/>
        <v>0</v>
      </c>
    </row>
    <row r="49" spans="1:9">
      <c r="A49" s="130">
        <v>40</v>
      </c>
      <c r="B49" s="129"/>
      <c r="C49" s="126"/>
      <c r="D49" s="126"/>
      <c r="E49" s="131"/>
      <c r="F49" s="129"/>
      <c r="G49" s="129"/>
      <c r="H49" s="129">
        <f t="shared" si="0"/>
        <v>0</v>
      </c>
      <c r="I49" s="173">
        <f t="shared" si="1"/>
        <v>0</v>
      </c>
    </row>
    <row r="50" spans="1:9">
      <c r="A50" s="130">
        <v>41</v>
      </c>
      <c r="B50" s="129"/>
      <c r="C50" s="126"/>
      <c r="D50" s="126"/>
      <c r="E50" s="131"/>
      <c r="F50" s="129"/>
      <c r="G50" s="129"/>
      <c r="H50" s="129">
        <f t="shared" si="0"/>
        <v>0</v>
      </c>
      <c r="I50" s="173">
        <f t="shared" si="1"/>
        <v>0</v>
      </c>
    </row>
    <row r="51" spans="1:9">
      <c r="A51" s="130">
        <v>42</v>
      </c>
      <c r="B51" s="129"/>
      <c r="C51" s="126"/>
      <c r="D51" s="126"/>
      <c r="E51" s="131"/>
      <c r="F51" s="129"/>
      <c r="G51" s="129"/>
      <c r="H51" s="129">
        <f t="shared" si="0"/>
        <v>0</v>
      </c>
      <c r="I51" s="173">
        <f t="shared" si="1"/>
        <v>0</v>
      </c>
    </row>
    <row r="52" spans="1:9">
      <c r="A52" s="130">
        <v>43</v>
      </c>
      <c r="B52" s="129"/>
      <c r="C52" s="126"/>
      <c r="D52" s="126"/>
      <c r="E52" s="131"/>
      <c r="F52" s="129"/>
      <c r="G52" s="129"/>
      <c r="H52" s="129">
        <f t="shared" si="0"/>
        <v>0</v>
      </c>
      <c r="I52" s="173">
        <f t="shared" si="1"/>
        <v>0</v>
      </c>
    </row>
    <row r="53" spans="1:9">
      <c r="A53" s="130">
        <v>44</v>
      </c>
      <c r="B53" s="129"/>
      <c r="C53" s="126"/>
      <c r="D53" s="126"/>
      <c r="E53" s="131"/>
      <c r="F53" s="129"/>
      <c r="G53" s="129"/>
      <c r="H53" s="129">
        <f t="shared" si="0"/>
        <v>0</v>
      </c>
      <c r="I53" s="173">
        <f t="shared" si="1"/>
        <v>0</v>
      </c>
    </row>
    <row r="54" spans="1:9">
      <c r="A54" s="130">
        <v>45</v>
      </c>
      <c r="B54" s="129"/>
      <c r="C54" s="126"/>
      <c r="D54" s="126"/>
      <c r="E54" s="131"/>
      <c r="F54" s="129"/>
      <c r="G54" s="129"/>
      <c r="H54" s="129">
        <f t="shared" si="0"/>
        <v>0</v>
      </c>
      <c r="I54" s="173">
        <f t="shared" si="1"/>
        <v>0</v>
      </c>
    </row>
    <row r="55" spans="1:9">
      <c r="A55" s="130">
        <v>46</v>
      </c>
      <c r="B55" s="129"/>
      <c r="C55" s="126"/>
      <c r="D55" s="126"/>
      <c r="E55" s="131"/>
      <c r="F55" s="129"/>
      <c r="G55" s="129"/>
      <c r="H55" s="129">
        <f t="shared" si="0"/>
        <v>0</v>
      </c>
      <c r="I55" s="173">
        <f t="shared" si="1"/>
        <v>0</v>
      </c>
    </row>
    <row r="56" spans="1:9">
      <c r="A56" s="130">
        <v>47</v>
      </c>
      <c r="B56" s="129"/>
      <c r="C56" s="126"/>
      <c r="D56" s="126"/>
      <c r="E56" s="131"/>
      <c r="F56" s="129"/>
      <c r="G56" s="129"/>
      <c r="H56" s="129">
        <f t="shared" si="0"/>
        <v>0</v>
      </c>
      <c r="I56" s="173">
        <f t="shared" si="1"/>
        <v>0</v>
      </c>
    </row>
    <row r="57" spans="1:9">
      <c r="A57" s="130">
        <v>48</v>
      </c>
      <c r="B57" s="129"/>
      <c r="C57" s="126"/>
      <c r="D57" s="126"/>
      <c r="E57" s="131"/>
      <c r="F57" s="129"/>
      <c r="G57" s="129"/>
      <c r="H57" s="129">
        <f t="shared" si="0"/>
        <v>0</v>
      </c>
      <c r="I57" s="173">
        <f t="shared" si="1"/>
        <v>0</v>
      </c>
    </row>
    <row r="58" spans="1:9">
      <c r="A58" s="130">
        <v>49</v>
      </c>
      <c r="B58" s="129"/>
      <c r="C58" s="126"/>
      <c r="D58" s="126"/>
      <c r="E58" s="131"/>
      <c r="F58" s="129"/>
      <c r="G58" s="129"/>
      <c r="H58" s="129">
        <f t="shared" si="0"/>
        <v>0</v>
      </c>
      <c r="I58" s="173">
        <f t="shared" si="1"/>
        <v>0</v>
      </c>
    </row>
    <row r="59" spans="1:9">
      <c r="A59" s="130">
        <v>50</v>
      </c>
      <c r="B59" s="129"/>
      <c r="C59" s="126"/>
      <c r="D59" s="126"/>
      <c r="E59" s="131"/>
      <c r="F59" s="129"/>
      <c r="G59" s="129"/>
      <c r="H59" s="129">
        <f t="shared" si="0"/>
        <v>0</v>
      </c>
      <c r="I59" s="173">
        <f t="shared" si="1"/>
        <v>0</v>
      </c>
    </row>
    <row r="60" spans="1:9">
      <c r="A60" s="130">
        <v>51</v>
      </c>
      <c r="B60" s="129"/>
      <c r="C60" s="126"/>
      <c r="D60" s="126"/>
      <c r="E60" s="131"/>
      <c r="F60" s="129"/>
      <c r="G60" s="129"/>
      <c r="H60" s="129">
        <f t="shared" si="0"/>
        <v>0</v>
      </c>
      <c r="I60" s="173">
        <f t="shared" si="1"/>
        <v>0</v>
      </c>
    </row>
    <row r="61" spans="1:9">
      <c r="A61" s="130">
        <v>52</v>
      </c>
      <c r="B61" s="129"/>
      <c r="C61" s="126"/>
      <c r="D61" s="126"/>
      <c r="E61" s="131"/>
      <c r="F61" s="129"/>
      <c r="G61" s="129"/>
      <c r="H61" s="129">
        <f t="shared" si="0"/>
        <v>0</v>
      </c>
      <c r="I61" s="173">
        <f t="shared" si="1"/>
        <v>0</v>
      </c>
    </row>
    <row r="62" spans="1:9">
      <c r="A62" s="130">
        <v>53</v>
      </c>
      <c r="B62" s="129"/>
      <c r="C62" s="126"/>
      <c r="D62" s="126"/>
      <c r="E62" s="131"/>
      <c r="F62" s="129"/>
      <c r="G62" s="129"/>
      <c r="H62" s="129">
        <f t="shared" si="0"/>
        <v>0</v>
      </c>
      <c r="I62" s="173">
        <f t="shared" si="1"/>
        <v>0</v>
      </c>
    </row>
    <row r="63" spans="1:9">
      <c r="A63" s="130">
        <v>54</v>
      </c>
      <c r="B63" s="129"/>
      <c r="C63" s="126"/>
      <c r="D63" s="126"/>
      <c r="E63" s="131"/>
      <c r="F63" s="129"/>
      <c r="G63" s="129"/>
      <c r="H63" s="129">
        <f t="shared" si="0"/>
        <v>0</v>
      </c>
      <c r="I63" s="173">
        <f t="shared" si="1"/>
        <v>0</v>
      </c>
    </row>
    <row r="64" spans="1:9">
      <c r="A64" s="130">
        <v>55</v>
      </c>
      <c r="B64" s="129"/>
      <c r="C64" s="126"/>
      <c r="D64" s="126"/>
      <c r="E64" s="131"/>
      <c r="F64" s="129"/>
      <c r="G64" s="129"/>
      <c r="H64" s="129">
        <f t="shared" si="0"/>
        <v>0</v>
      </c>
      <c r="I64" s="173">
        <f t="shared" si="1"/>
        <v>0</v>
      </c>
    </row>
    <row r="65" spans="1:9">
      <c r="A65" s="130">
        <v>56</v>
      </c>
      <c r="B65" s="129"/>
      <c r="C65" s="126"/>
      <c r="D65" s="126"/>
      <c r="E65" s="131"/>
      <c r="F65" s="129"/>
      <c r="G65" s="129"/>
      <c r="H65" s="129">
        <f t="shared" si="0"/>
        <v>0</v>
      </c>
      <c r="I65" s="173">
        <f t="shared" si="1"/>
        <v>0</v>
      </c>
    </row>
    <row r="66" spans="1:9">
      <c r="A66" s="130">
        <v>57</v>
      </c>
      <c r="B66" s="129"/>
      <c r="C66" s="126"/>
      <c r="D66" s="126"/>
      <c r="E66" s="131"/>
      <c r="F66" s="129"/>
      <c r="G66" s="129"/>
      <c r="H66" s="129">
        <f t="shared" si="0"/>
        <v>0</v>
      </c>
      <c r="I66" s="173">
        <f t="shared" si="1"/>
        <v>0</v>
      </c>
    </row>
    <row r="67" spans="1:9">
      <c r="A67" s="130">
        <v>58</v>
      </c>
      <c r="B67" s="129"/>
      <c r="C67" s="126"/>
      <c r="D67" s="126"/>
      <c r="E67" s="131"/>
      <c r="F67" s="129"/>
      <c r="G67" s="129"/>
      <c r="H67" s="129">
        <f t="shared" si="0"/>
        <v>0</v>
      </c>
      <c r="I67" s="173">
        <f t="shared" si="1"/>
        <v>0</v>
      </c>
    </row>
    <row r="68" spans="1:9">
      <c r="A68" s="130">
        <v>59</v>
      </c>
      <c r="B68" s="129"/>
      <c r="C68" s="126"/>
      <c r="D68" s="126"/>
      <c r="E68" s="131"/>
      <c r="F68" s="129"/>
      <c r="G68" s="129"/>
      <c r="H68" s="129">
        <f t="shared" si="0"/>
        <v>0</v>
      </c>
      <c r="I68" s="173">
        <f t="shared" si="1"/>
        <v>0</v>
      </c>
    </row>
    <row r="69" spans="1:9">
      <c r="A69" s="130">
        <v>60</v>
      </c>
      <c r="B69" s="129"/>
      <c r="C69" s="126"/>
      <c r="D69" s="126"/>
      <c r="E69" s="131"/>
      <c r="F69" s="129"/>
      <c r="G69" s="129"/>
      <c r="H69" s="129">
        <f t="shared" si="0"/>
        <v>0</v>
      </c>
      <c r="I69" s="173">
        <f t="shared" si="1"/>
        <v>0</v>
      </c>
    </row>
    <row r="70" spans="1:9">
      <c r="A70" s="130">
        <v>61</v>
      </c>
      <c r="B70" s="129"/>
      <c r="C70" s="126"/>
      <c r="D70" s="126"/>
      <c r="E70" s="131"/>
      <c r="F70" s="129"/>
      <c r="G70" s="129"/>
      <c r="H70" s="129">
        <f t="shared" si="0"/>
        <v>0</v>
      </c>
      <c r="I70" s="173">
        <f t="shared" si="1"/>
        <v>0</v>
      </c>
    </row>
    <row r="71" spans="1:9">
      <c r="A71" s="130">
        <v>62</v>
      </c>
      <c r="B71" s="129"/>
      <c r="C71" s="126"/>
      <c r="D71" s="126"/>
      <c r="E71" s="131"/>
      <c r="F71" s="129"/>
      <c r="G71" s="129"/>
      <c r="H71" s="129">
        <f t="shared" si="0"/>
        <v>0</v>
      </c>
      <c r="I71" s="173">
        <f t="shared" si="1"/>
        <v>0</v>
      </c>
    </row>
    <row r="72" spans="1:9">
      <c r="A72" s="130">
        <v>63</v>
      </c>
      <c r="B72" s="129"/>
      <c r="C72" s="126"/>
      <c r="D72" s="126"/>
      <c r="E72" s="131"/>
      <c r="F72" s="129"/>
      <c r="G72" s="129"/>
      <c r="H72" s="129">
        <f t="shared" si="0"/>
        <v>0</v>
      </c>
      <c r="I72" s="173">
        <f t="shared" si="1"/>
        <v>0</v>
      </c>
    </row>
    <row r="73" spans="1:9">
      <c r="A73" s="130">
        <v>64</v>
      </c>
      <c r="B73" s="129"/>
      <c r="C73" s="126"/>
      <c r="D73" s="126"/>
      <c r="E73" s="131"/>
      <c r="F73" s="129"/>
      <c r="G73" s="129"/>
      <c r="H73" s="129">
        <f t="shared" si="0"/>
        <v>0</v>
      </c>
      <c r="I73" s="173">
        <f t="shared" si="1"/>
        <v>0</v>
      </c>
    </row>
    <row r="74" spans="1:9">
      <c r="A74" s="130">
        <v>65</v>
      </c>
      <c r="B74" s="129"/>
      <c r="C74" s="126"/>
      <c r="D74" s="126"/>
      <c r="E74" s="131"/>
      <c r="F74" s="129"/>
      <c r="G74" s="129"/>
      <c r="H74" s="129">
        <f t="shared" si="0"/>
        <v>0</v>
      </c>
      <c r="I74" s="173">
        <f t="shared" si="1"/>
        <v>0</v>
      </c>
    </row>
    <row r="75" spans="1:9">
      <c r="A75" s="130">
        <v>66</v>
      </c>
      <c r="B75" s="129"/>
      <c r="C75" s="126"/>
      <c r="D75" s="126"/>
      <c r="E75" s="131"/>
      <c r="F75" s="129"/>
      <c r="G75" s="129"/>
      <c r="H75" s="129">
        <f t="shared" ref="H75:H138" si="2">IF(ISBLANK(E75), (D75-C75)*1440, E75)</f>
        <v>0</v>
      </c>
      <c r="I75" s="173">
        <f t="shared" ref="I75:I138" si="3">IF(ISBLANK(E75), (D75-C75)*24, E75)</f>
        <v>0</v>
      </c>
    </row>
    <row r="76" spans="1:9">
      <c r="A76" s="130">
        <v>67</v>
      </c>
      <c r="B76" s="129"/>
      <c r="C76" s="126"/>
      <c r="D76" s="126"/>
      <c r="E76" s="131"/>
      <c r="F76" s="129"/>
      <c r="G76" s="129"/>
      <c r="H76" s="129">
        <f t="shared" si="2"/>
        <v>0</v>
      </c>
      <c r="I76" s="173">
        <f t="shared" si="3"/>
        <v>0</v>
      </c>
    </row>
    <row r="77" spans="1:9">
      <c r="A77" s="130">
        <v>68</v>
      </c>
      <c r="B77" s="129"/>
      <c r="C77" s="126"/>
      <c r="D77" s="126"/>
      <c r="E77" s="131"/>
      <c r="F77" s="129"/>
      <c r="G77" s="129"/>
      <c r="H77" s="129">
        <f t="shared" si="2"/>
        <v>0</v>
      </c>
      <c r="I77" s="173">
        <f t="shared" si="3"/>
        <v>0</v>
      </c>
    </row>
    <row r="78" spans="1:9">
      <c r="A78" s="130">
        <v>69</v>
      </c>
      <c r="B78" s="129"/>
      <c r="C78" s="126"/>
      <c r="D78" s="126"/>
      <c r="E78" s="131"/>
      <c r="F78" s="129"/>
      <c r="G78" s="129"/>
      <c r="H78" s="129">
        <f t="shared" si="2"/>
        <v>0</v>
      </c>
      <c r="I78" s="173">
        <f t="shared" si="3"/>
        <v>0</v>
      </c>
    </row>
    <row r="79" spans="1:9">
      <c r="A79" s="130">
        <v>70</v>
      </c>
      <c r="B79" s="129"/>
      <c r="C79" s="126"/>
      <c r="D79" s="126"/>
      <c r="E79" s="131"/>
      <c r="F79" s="129"/>
      <c r="G79" s="129"/>
      <c r="H79" s="129">
        <f t="shared" si="2"/>
        <v>0</v>
      </c>
      <c r="I79" s="173">
        <f t="shared" si="3"/>
        <v>0</v>
      </c>
    </row>
    <row r="80" spans="1:9">
      <c r="A80" s="130">
        <v>71</v>
      </c>
      <c r="B80" s="129"/>
      <c r="C80" s="126"/>
      <c r="D80" s="126"/>
      <c r="E80" s="131"/>
      <c r="F80" s="129"/>
      <c r="G80" s="129"/>
      <c r="H80" s="129">
        <f t="shared" si="2"/>
        <v>0</v>
      </c>
      <c r="I80" s="173">
        <f t="shared" si="3"/>
        <v>0</v>
      </c>
    </row>
    <row r="81" spans="1:9">
      <c r="A81" s="130">
        <v>72</v>
      </c>
      <c r="B81" s="129"/>
      <c r="C81" s="126"/>
      <c r="D81" s="126"/>
      <c r="E81" s="131"/>
      <c r="F81" s="129"/>
      <c r="G81" s="129"/>
      <c r="H81" s="129">
        <f t="shared" si="2"/>
        <v>0</v>
      </c>
      <c r="I81" s="173">
        <f t="shared" si="3"/>
        <v>0</v>
      </c>
    </row>
    <row r="82" spans="1:9">
      <c r="A82" s="130">
        <v>73</v>
      </c>
      <c r="B82" s="129"/>
      <c r="C82" s="126"/>
      <c r="D82" s="126"/>
      <c r="E82" s="131"/>
      <c r="F82" s="129"/>
      <c r="G82" s="129"/>
      <c r="H82" s="129">
        <f t="shared" si="2"/>
        <v>0</v>
      </c>
      <c r="I82" s="173">
        <f t="shared" si="3"/>
        <v>0</v>
      </c>
    </row>
    <row r="83" spans="1:9">
      <c r="A83" s="130">
        <v>74</v>
      </c>
      <c r="B83" s="129"/>
      <c r="C83" s="126"/>
      <c r="D83" s="126"/>
      <c r="E83" s="131"/>
      <c r="F83" s="129"/>
      <c r="G83" s="129"/>
      <c r="H83" s="129">
        <f t="shared" si="2"/>
        <v>0</v>
      </c>
      <c r="I83" s="173">
        <f t="shared" si="3"/>
        <v>0</v>
      </c>
    </row>
    <row r="84" spans="1:9">
      <c r="A84" s="130">
        <v>75</v>
      </c>
      <c r="B84" s="129"/>
      <c r="C84" s="126"/>
      <c r="D84" s="126"/>
      <c r="E84" s="131"/>
      <c r="F84" s="129"/>
      <c r="G84" s="129"/>
      <c r="H84" s="129">
        <f t="shared" si="2"/>
        <v>0</v>
      </c>
      <c r="I84" s="173">
        <f t="shared" si="3"/>
        <v>0</v>
      </c>
    </row>
    <row r="85" spans="1:9">
      <c r="A85" s="130">
        <v>76</v>
      </c>
      <c r="B85" s="129"/>
      <c r="C85" s="126"/>
      <c r="D85" s="126"/>
      <c r="E85" s="131"/>
      <c r="F85" s="129"/>
      <c r="G85" s="129"/>
      <c r="H85" s="129">
        <f t="shared" si="2"/>
        <v>0</v>
      </c>
      <c r="I85" s="173">
        <f t="shared" si="3"/>
        <v>0</v>
      </c>
    </row>
    <row r="86" spans="1:9">
      <c r="A86" s="130">
        <v>77</v>
      </c>
      <c r="B86" s="129"/>
      <c r="C86" s="126"/>
      <c r="D86" s="126"/>
      <c r="E86" s="131"/>
      <c r="F86" s="129"/>
      <c r="G86" s="129"/>
      <c r="H86" s="129">
        <f t="shared" si="2"/>
        <v>0</v>
      </c>
      <c r="I86" s="173">
        <f t="shared" si="3"/>
        <v>0</v>
      </c>
    </row>
    <row r="87" spans="1:9">
      <c r="A87" s="130">
        <v>78</v>
      </c>
      <c r="B87" s="129"/>
      <c r="C87" s="126"/>
      <c r="D87" s="126"/>
      <c r="E87" s="131"/>
      <c r="F87" s="129"/>
      <c r="G87" s="129"/>
      <c r="H87" s="129">
        <f t="shared" si="2"/>
        <v>0</v>
      </c>
      <c r="I87" s="173">
        <f t="shared" si="3"/>
        <v>0</v>
      </c>
    </row>
    <row r="88" spans="1:9">
      <c r="A88" s="130">
        <v>79</v>
      </c>
      <c r="B88" s="129"/>
      <c r="C88" s="126"/>
      <c r="D88" s="126"/>
      <c r="E88" s="131"/>
      <c r="F88" s="129"/>
      <c r="G88" s="129"/>
      <c r="H88" s="129">
        <f t="shared" si="2"/>
        <v>0</v>
      </c>
      <c r="I88" s="173">
        <f t="shared" si="3"/>
        <v>0</v>
      </c>
    </row>
    <row r="89" spans="1:9">
      <c r="A89" s="130">
        <v>80</v>
      </c>
      <c r="B89" s="129"/>
      <c r="C89" s="126"/>
      <c r="D89" s="126"/>
      <c r="E89" s="131"/>
      <c r="F89" s="129"/>
      <c r="G89" s="129"/>
      <c r="H89" s="129">
        <f t="shared" si="2"/>
        <v>0</v>
      </c>
      <c r="I89" s="173">
        <f t="shared" si="3"/>
        <v>0</v>
      </c>
    </row>
    <row r="90" spans="1:9">
      <c r="A90" s="130">
        <v>81</v>
      </c>
      <c r="B90" s="129"/>
      <c r="C90" s="126"/>
      <c r="D90" s="126"/>
      <c r="E90" s="131"/>
      <c r="F90" s="129"/>
      <c r="G90" s="129"/>
      <c r="H90" s="129">
        <f t="shared" si="2"/>
        <v>0</v>
      </c>
      <c r="I90" s="173">
        <f t="shared" si="3"/>
        <v>0</v>
      </c>
    </row>
    <row r="91" spans="1:9">
      <c r="A91" s="130">
        <v>82</v>
      </c>
      <c r="B91" s="129"/>
      <c r="C91" s="126"/>
      <c r="D91" s="126"/>
      <c r="E91" s="131"/>
      <c r="F91" s="129"/>
      <c r="G91" s="129"/>
      <c r="H91" s="129">
        <f t="shared" si="2"/>
        <v>0</v>
      </c>
      <c r="I91" s="173">
        <f t="shared" si="3"/>
        <v>0</v>
      </c>
    </row>
    <row r="92" spans="1:9">
      <c r="A92" s="130">
        <v>83</v>
      </c>
      <c r="B92" s="129"/>
      <c r="C92" s="126"/>
      <c r="D92" s="126"/>
      <c r="E92" s="131"/>
      <c r="F92" s="129"/>
      <c r="G92" s="129"/>
      <c r="H92" s="129">
        <f t="shared" si="2"/>
        <v>0</v>
      </c>
      <c r="I92" s="173">
        <f t="shared" si="3"/>
        <v>0</v>
      </c>
    </row>
    <row r="93" spans="1:9">
      <c r="A93" s="130">
        <v>84</v>
      </c>
      <c r="B93" s="129"/>
      <c r="C93" s="126"/>
      <c r="D93" s="126"/>
      <c r="E93" s="131"/>
      <c r="F93" s="129"/>
      <c r="G93" s="129"/>
      <c r="H93" s="129">
        <f t="shared" si="2"/>
        <v>0</v>
      </c>
      <c r="I93" s="173">
        <f t="shared" si="3"/>
        <v>0</v>
      </c>
    </row>
    <row r="94" spans="1:9">
      <c r="A94" s="130">
        <v>85</v>
      </c>
      <c r="B94" s="129"/>
      <c r="C94" s="126"/>
      <c r="D94" s="126"/>
      <c r="E94" s="131"/>
      <c r="F94" s="129"/>
      <c r="G94" s="129"/>
      <c r="H94" s="129">
        <f t="shared" si="2"/>
        <v>0</v>
      </c>
      <c r="I94" s="173">
        <f t="shared" si="3"/>
        <v>0</v>
      </c>
    </row>
    <row r="95" spans="1:9">
      <c r="A95" s="130">
        <v>86</v>
      </c>
      <c r="B95" s="129"/>
      <c r="C95" s="126"/>
      <c r="D95" s="126"/>
      <c r="E95" s="131"/>
      <c r="F95" s="129"/>
      <c r="G95" s="129"/>
      <c r="H95" s="129">
        <f t="shared" si="2"/>
        <v>0</v>
      </c>
      <c r="I95" s="173">
        <f t="shared" si="3"/>
        <v>0</v>
      </c>
    </row>
    <row r="96" spans="1:9">
      <c r="A96" s="130">
        <v>87</v>
      </c>
      <c r="B96" s="129"/>
      <c r="C96" s="126"/>
      <c r="D96" s="126"/>
      <c r="E96" s="131"/>
      <c r="F96" s="129"/>
      <c r="G96" s="129"/>
      <c r="H96" s="129">
        <f t="shared" si="2"/>
        <v>0</v>
      </c>
      <c r="I96" s="173">
        <f t="shared" si="3"/>
        <v>0</v>
      </c>
    </row>
    <row r="97" spans="1:9">
      <c r="A97" s="130">
        <v>88</v>
      </c>
      <c r="B97" s="129"/>
      <c r="C97" s="126"/>
      <c r="D97" s="126"/>
      <c r="E97" s="131"/>
      <c r="F97" s="129"/>
      <c r="G97" s="129"/>
      <c r="H97" s="129">
        <f t="shared" si="2"/>
        <v>0</v>
      </c>
      <c r="I97" s="173">
        <f t="shared" si="3"/>
        <v>0</v>
      </c>
    </row>
    <row r="98" spans="1:9">
      <c r="A98" s="130">
        <v>89</v>
      </c>
      <c r="B98" s="129"/>
      <c r="C98" s="126"/>
      <c r="D98" s="126"/>
      <c r="E98" s="131"/>
      <c r="F98" s="129"/>
      <c r="G98" s="129"/>
      <c r="H98" s="129">
        <f t="shared" si="2"/>
        <v>0</v>
      </c>
      <c r="I98" s="173">
        <f t="shared" si="3"/>
        <v>0</v>
      </c>
    </row>
    <row r="99" spans="1:9">
      <c r="A99" s="130">
        <v>90</v>
      </c>
      <c r="B99" s="129"/>
      <c r="C99" s="126"/>
      <c r="D99" s="126"/>
      <c r="E99" s="131"/>
      <c r="F99" s="129"/>
      <c r="G99" s="129"/>
      <c r="H99" s="129">
        <f t="shared" si="2"/>
        <v>0</v>
      </c>
      <c r="I99" s="173">
        <f t="shared" si="3"/>
        <v>0</v>
      </c>
    </row>
    <row r="100" spans="1:9">
      <c r="A100" s="130">
        <v>91</v>
      </c>
      <c r="B100" s="129"/>
      <c r="C100" s="126"/>
      <c r="D100" s="126"/>
      <c r="E100" s="131"/>
      <c r="F100" s="129"/>
      <c r="G100" s="129"/>
      <c r="H100" s="129">
        <f t="shared" si="2"/>
        <v>0</v>
      </c>
      <c r="I100" s="173">
        <f t="shared" si="3"/>
        <v>0</v>
      </c>
    </row>
    <row r="101" spans="1:9">
      <c r="A101" s="130">
        <v>92</v>
      </c>
      <c r="B101" s="129"/>
      <c r="C101" s="126"/>
      <c r="D101" s="126"/>
      <c r="E101" s="131"/>
      <c r="F101" s="129"/>
      <c r="G101" s="129"/>
      <c r="H101" s="129">
        <f t="shared" si="2"/>
        <v>0</v>
      </c>
      <c r="I101" s="173">
        <f t="shared" si="3"/>
        <v>0</v>
      </c>
    </row>
    <row r="102" spans="1:9">
      <c r="A102" s="130">
        <v>93</v>
      </c>
      <c r="B102" s="129"/>
      <c r="C102" s="126"/>
      <c r="D102" s="126"/>
      <c r="E102" s="131"/>
      <c r="F102" s="129"/>
      <c r="G102" s="129"/>
      <c r="H102" s="129">
        <f t="shared" si="2"/>
        <v>0</v>
      </c>
      <c r="I102" s="173">
        <f t="shared" si="3"/>
        <v>0</v>
      </c>
    </row>
    <row r="103" spans="1:9">
      <c r="A103" s="130">
        <v>94</v>
      </c>
      <c r="B103" s="129"/>
      <c r="C103" s="126"/>
      <c r="D103" s="126"/>
      <c r="E103" s="131"/>
      <c r="F103" s="129"/>
      <c r="G103" s="129"/>
      <c r="H103" s="129">
        <f t="shared" si="2"/>
        <v>0</v>
      </c>
      <c r="I103" s="173">
        <f t="shared" si="3"/>
        <v>0</v>
      </c>
    </row>
    <row r="104" spans="1:9">
      <c r="A104" s="130">
        <v>95</v>
      </c>
      <c r="B104" s="129"/>
      <c r="C104" s="126"/>
      <c r="D104" s="126"/>
      <c r="E104" s="131"/>
      <c r="F104" s="129"/>
      <c r="G104" s="129"/>
      <c r="H104" s="129">
        <f t="shared" si="2"/>
        <v>0</v>
      </c>
      <c r="I104" s="173">
        <f t="shared" si="3"/>
        <v>0</v>
      </c>
    </row>
    <row r="105" spans="1:9">
      <c r="A105" s="130">
        <v>96</v>
      </c>
      <c r="B105" s="129"/>
      <c r="C105" s="126"/>
      <c r="D105" s="126"/>
      <c r="E105" s="131"/>
      <c r="F105" s="129"/>
      <c r="G105" s="129"/>
      <c r="H105" s="129">
        <f t="shared" si="2"/>
        <v>0</v>
      </c>
      <c r="I105" s="173">
        <f t="shared" si="3"/>
        <v>0</v>
      </c>
    </row>
    <row r="106" spans="1:9">
      <c r="A106" s="130">
        <v>97</v>
      </c>
      <c r="B106" s="129"/>
      <c r="C106" s="126"/>
      <c r="D106" s="126"/>
      <c r="E106" s="131"/>
      <c r="F106" s="129"/>
      <c r="G106" s="129"/>
      <c r="H106" s="129">
        <f t="shared" si="2"/>
        <v>0</v>
      </c>
      <c r="I106" s="173">
        <f t="shared" si="3"/>
        <v>0</v>
      </c>
    </row>
    <row r="107" spans="1:9">
      <c r="A107" s="130">
        <v>98</v>
      </c>
      <c r="B107" s="129"/>
      <c r="C107" s="126"/>
      <c r="D107" s="126"/>
      <c r="E107" s="131"/>
      <c r="F107" s="129"/>
      <c r="G107" s="129"/>
      <c r="H107" s="129">
        <f t="shared" si="2"/>
        <v>0</v>
      </c>
      <c r="I107" s="173">
        <f t="shared" si="3"/>
        <v>0</v>
      </c>
    </row>
    <row r="108" spans="1:9">
      <c r="A108" s="130">
        <v>99</v>
      </c>
      <c r="B108" s="129"/>
      <c r="C108" s="126"/>
      <c r="D108" s="126"/>
      <c r="E108" s="131"/>
      <c r="F108" s="129"/>
      <c r="G108" s="129"/>
      <c r="H108" s="129">
        <f t="shared" si="2"/>
        <v>0</v>
      </c>
      <c r="I108" s="173">
        <f t="shared" si="3"/>
        <v>0</v>
      </c>
    </row>
    <row r="109" spans="1:9">
      <c r="A109" s="130">
        <v>100</v>
      </c>
      <c r="B109" s="129"/>
      <c r="C109" s="126"/>
      <c r="D109" s="126"/>
      <c r="E109" s="131"/>
      <c r="F109" s="129"/>
      <c r="G109" s="129"/>
      <c r="H109" s="129">
        <f t="shared" si="2"/>
        <v>0</v>
      </c>
      <c r="I109" s="173">
        <f t="shared" si="3"/>
        <v>0</v>
      </c>
    </row>
    <row r="110" spans="1:9">
      <c r="A110" s="130">
        <v>101</v>
      </c>
      <c r="B110" s="129"/>
      <c r="C110" s="126"/>
      <c r="D110" s="126"/>
      <c r="E110" s="131"/>
      <c r="F110" s="129"/>
      <c r="G110" s="129"/>
      <c r="H110" s="129">
        <f t="shared" si="2"/>
        <v>0</v>
      </c>
      <c r="I110" s="173">
        <f t="shared" si="3"/>
        <v>0</v>
      </c>
    </row>
    <row r="111" spans="1:9">
      <c r="A111" s="130">
        <v>102</v>
      </c>
      <c r="B111" s="129"/>
      <c r="C111" s="126"/>
      <c r="D111" s="126"/>
      <c r="E111" s="131"/>
      <c r="F111" s="129"/>
      <c r="G111" s="129"/>
      <c r="H111" s="129">
        <f t="shared" si="2"/>
        <v>0</v>
      </c>
      <c r="I111" s="173">
        <f t="shared" si="3"/>
        <v>0</v>
      </c>
    </row>
    <row r="112" spans="1:9">
      <c r="A112" s="130">
        <v>103</v>
      </c>
      <c r="B112" s="129"/>
      <c r="C112" s="126"/>
      <c r="D112" s="126"/>
      <c r="E112" s="131"/>
      <c r="F112" s="129"/>
      <c r="G112" s="129"/>
      <c r="H112" s="129">
        <f t="shared" si="2"/>
        <v>0</v>
      </c>
      <c r="I112" s="173">
        <f t="shared" si="3"/>
        <v>0</v>
      </c>
    </row>
    <row r="113" spans="1:9">
      <c r="A113" s="130">
        <v>104</v>
      </c>
      <c r="B113" s="129"/>
      <c r="C113" s="126"/>
      <c r="D113" s="126"/>
      <c r="E113" s="131"/>
      <c r="F113" s="129"/>
      <c r="G113" s="129"/>
      <c r="H113" s="129">
        <f t="shared" si="2"/>
        <v>0</v>
      </c>
      <c r="I113" s="173">
        <f t="shared" si="3"/>
        <v>0</v>
      </c>
    </row>
    <row r="114" spans="1:9">
      <c r="A114" s="130">
        <v>105</v>
      </c>
      <c r="B114" s="129"/>
      <c r="C114" s="126"/>
      <c r="D114" s="126"/>
      <c r="E114" s="131"/>
      <c r="F114" s="129"/>
      <c r="G114" s="129"/>
      <c r="H114" s="129">
        <f t="shared" si="2"/>
        <v>0</v>
      </c>
      <c r="I114" s="173">
        <f t="shared" si="3"/>
        <v>0</v>
      </c>
    </row>
    <row r="115" spans="1:9">
      <c r="A115" s="130">
        <v>106</v>
      </c>
      <c r="B115" s="129"/>
      <c r="C115" s="126"/>
      <c r="D115" s="126"/>
      <c r="E115" s="131"/>
      <c r="F115" s="129"/>
      <c r="G115" s="129"/>
      <c r="H115" s="129">
        <f t="shared" si="2"/>
        <v>0</v>
      </c>
      <c r="I115" s="173">
        <f t="shared" si="3"/>
        <v>0</v>
      </c>
    </row>
    <row r="116" spans="1:9">
      <c r="A116" s="130">
        <v>107</v>
      </c>
      <c r="B116" s="129"/>
      <c r="C116" s="126"/>
      <c r="D116" s="126"/>
      <c r="E116" s="131"/>
      <c r="F116" s="129"/>
      <c r="G116" s="129"/>
      <c r="H116" s="129">
        <f t="shared" si="2"/>
        <v>0</v>
      </c>
      <c r="I116" s="173">
        <f t="shared" si="3"/>
        <v>0</v>
      </c>
    </row>
    <row r="117" spans="1:9">
      <c r="A117" s="130">
        <v>108</v>
      </c>
      <c r="B117" s="129"/>
      <c r="C117" s="126"/>
      <c r="D117" s="126"/>
      <c r="E117" s="131"/>
      <c r="F117" s="129"/>
      <c r="G117" s="129"/>
      <c r="H117" s="129">
        <f t="shared" si="2"/>
        <v>0</v>
      </c>
      <c r="I117" s="173">
        <f t="shared" si="3"/>
        <v>0</v>
      </c>
    </row>
    <row r="118" spans="1:9">
      <c r="A118" s="130">
        <v>109</v>
      </c>
      <c r="B118" s="129"/>
      <c r="C118" s="126"/>
      <c r="D118" s="126"/>
      <c r="E118" s="131"/>
      <c r="F118" s="129"/>
      <c r="G118" s="129"/>
      <c r="H118" s="129">
        <f t="shared" si="2"/>
        <v>0</v>
      </c>
      <c r="I118" s="173">
        <f t="shared" si="3"/>
        <v>0</v>
      </c>
    </row>
    <row r="119" spans="1:9">
      <c r="A119" s="130">
        <v>110</v>
      </c>
      <c r="B119" s="129"/>
      <c r="C119" s="126"/>
      <c r="D119" s="126"/>
      <c r="E119" s="131"/>
      <c r="F119" s="129"/>
      <c r="G119" s="129"/>
      <c r="H119" s="129">
        <f t="shared" si="2"/>
        <v>0</v>
      </c>
      <c r="I119" s="173">
        <f t="shared" si="3"/>
        <v>0</v>
      </c>
    </row>
    <row r="120" spans="1:9">
      <c r="A120" s="130">
        <v>111</v>
      </c>
      <c r="B120" s="129"/>
      <c r="C120" s="126"/>
      <c r="D120" s="126"/>
      <c r="E120" s="131"/>
      <c r="F120" s="129"/>
      <c r="G120" s="129"/>
      <c r="H120" s="129">
        <f t="shared" si="2"/>
        <v>0</v>
      </c>
      <c r="I120" s="173">
        <f t="shared" si="3"/>
        <v>0</v>
      </c>
    </row>
    <row r="121" spans="1:9">
      <c r="A121" s="130">
        <v>112</v>
      </c>
      <c r="B121" s="129"/>
      <c r="C121" s="126"/>
      <c r="D121" s="126"/>
      <c r="E121" s="131"/>
      <c r="F121" s="129"/>
      <c r="G121" s="129"/>
      <c r="H121" s="129">
        <f t="shared" si="2"/>
        <v>0</v>
      </c>
      <c r="I121" s="173">
        <f t="shared" si="3"/>
        <v>0</v>
      </c>
    </row>
    <row r="122" spans="1:9">
      <c r="A122" s="130">
        <v>113</v>
      </c>
      <c r="B122" s="129"/>
      <c r="C122" s="126"/>
      <c r="D122" s="126"/>
      <c r="E122" s="131"/>
      <c r="F122" s="129"/>
      <c r="G122" s="129"/>
      <c r="H122" s="129">
        <f t="shared" si="2"/>
        <v>0</v>
      </c>
      <c r="I122" s="173">
        <f t="shared" si="3"/>
        <v>0</v>
      </c>
    </row>
    <row r="123" spans="1:9">
      <c r="A123" s="130">
        <v>114</v>
      </c>
      <c r="B123" s="129"/>
      <c r="C123" s="126"/>
      <c r="D123" s="126"/>
      <c r="E123" s="131"/>
      <c r="F123" s="129"/>
      <c r="G123" s="129"/>
      <c r="H123" s="129">
        <f t="shared" si="2"/>
        <v>0</v>
      </c>
      <c r="I123" s="173">
        <f t="shared" si="3"/>
        <v>0</v>
      </c>
    </row>
    <row r="124" spans="1:9">
      <c r="A124" s="130">
        <v>115</v>
      </c>
      <c r="B124" s="129"/>
      <c r="C124" s="126"/>
      <c r="D124" s="126"/>
      <c r="E124" s="131"/>
      <c r="F124" s="129"/>
      <c r="G124" s="129"/>
      <c r="H124" s="129">
        <f t="shared" si="2"/>
        <v>0</v>
      </c>
      <c r="I124" s="173">
        <f t="shared" si="3"/>
        <v>0</v>
      </c>
    </row>
    <row r="125" spans="1:9">
      <c r="A125" s="130">
        <v>116</v>
      </c>
      <c r="B125" s="129"/>
      <c r="C125" s="126"/>
      <c r="D125" s="126"/>
      <c r="E125" s="131"/>
      <c r="F125" s="129"/>
      <c r="G125" s="129"/>
      <c r="H125" s="129">
        <f t="shared" si="2"/>
        <v>0</v>
      </c>
      <c r="I125" s="173">
        <f t="shared" si="3"/>
        <v>0</v>
      </c>
    </row>
    <row r="126" spans="1:9">
      <c r="A126" s="130">
        <v>117</v>
      </c>
      <c r="B126" s="129"/>
      <c r="C126" s="126"/>
      <c r="D126" s="126"/>
      <c r="E126" s="131"/>
      <c r="F126" s="129"/>
      <c r="G126" s="129"/>
      <c r="H126" s="129">
        <f t="shared" si="2"/>
        <v>0</v>
      </c>
      <c r="I126" s="173">
        <f t="shared" si="3"/>
        <v>0</v>
      </c>
    </row>
    <row r="127" spans="1:9">
      <c r="A127" s="130">
        <v>118</v>
      </c>
      <c r="B127" s="129"/>
      <c r="C127" s="126"/>
      <c r="D127" s="126"/>
      <c r="E127" s="131"/>
      <c r="F127" s="129"/>
      <c r="G127" s="129"/>
      <c r="H127" s="129">
        <f t="shared" si="2"/>
        <v>0</v>
      </c>
      <c r="I127" s="173">
        <f t="shared" si="3"/>
        <v>0</v>
      </c>
    </row>
    <row r="128" spans="1:9">
      <c r="A128" s="130">
        <v>119</v>
      </c>
      <c r="B128" s="129"/>
      <c r="C128" s="126"/>
      <c r="D128" s="126"/>
      <c r="E128" s="131"/>
      <c r="F128" s="129"/>
      <c r="G128" s="129"/>
      <c r="H128" s="129">
        <f t="shared" si="2"/>
        <v>0</v>
      </c>
      <c r="I128" s="173">
        <f t="shared" si="3"/>
        <v>0</v>
      </c>
    </row>
    <row r="129" spans="1:9">
      <c r="A129" s="130">
        <v>120</v>
      </c>
      <c r="B129" s="129"/>
      <c r="C129" s="126"/>
      <c r="D129" s="126"/>
      <c r="E129" s="131"/>
      <c r="F129" s="129"/>
      <c r="G129" s="129"/>
      <c r="H129" s="129">
        <f t="shared" si="2"/>
        <v>0</v>
      </c>
      <c r="I129" s="173">
        <f t="shared" si="3"/>
        <v>0</v>
      </c>
    </row>
    <row r="130" spans="1:9">
      <c r="A130" s="130">
        <v>121</v>
      </c>
      <c r="B130" s="129"/>
      <c r="C130" s="126"/>
      <c r="D130" s="126"/>
      <c r="E130" s="131"/>
      <c r="F130" s="129"/>
      <c r="G130" s="129"/>
      <c r="H130" s="129">
        <f t="shared" si="2"/>
        <v>0</v>
      </c>
      <c r="I130" s="173">
        <f t="shared" si="3"/>
        <v>0</v>
      </c>
    </row>
    <row r="131" spans="1:9">
      <c r="A131" s="130">
        <v>122</v>
      </c>
      <c r="B131" s="129"/>
      <c r="C131" s="126"/>
      <c r="D131" s="126"/>
      <c r="E131" s="131"/>
      <c r="F131" s="129"/>
      <c r="G131" s="129"/>
      <c r="H131" s="129">
        <f t="shared" si="2"/>
        <v>0</v>
      </c>
      <c r="I131" s="173">
        <f t="shared" si="3"/>
        <v>0</v>
      </c>
    </row>
    <row r="132" spans="1:9">
      <c r="A132" s="130">
        <v>123</v>
      </c>
      <c r="B132" s="129"/>
      <c r="C132" s="126"/>
      <c r="D132" s="126"/>
      <c r="E132" s="131"/>
      <c r="F132" s="129"/>
      <c r="G132" s="129"/>
      <c r="H132" s="129">
        <f t="shared" si="2"/>
        <v>0</v>
      </c>
      <c r="I132" s="173">
        <f t="shared" si="3"/>
        <v>0</v>
      </c>
    </row>
    <row r="133" spans="1:9">
      <c r="A133" s="130">
        <v>124</v>
      </c>
      <c r="B133" s="129"/>
      <c r="C133" s="126"/>
      <c r="D133" s="126"/>
      <c r="E133" s="131"/>
      <c r="F133" s="129"/>
      <c r="G133" s="129"/>
      <c r="H133" s="129">
        <f t="shared" si="2"/>
        <v>0</v>
      </c>
      <c r="I133" s="173">
        <f t="shared" si="3"/>
        <v>0</v>
      </c>
    </row>
    <row r="134" spans="1:9">
      <c r="A134" s="130">
        <v>125</v>
      </c>
      <c r="B134" s="129"/>
      <c r="C134" s="126"/>
      <c r="D134" s="126"/>
      <c r="E134" s="131"/>
      <c r="F134" s="129"/>
      <c r="G134" s="129"/>
      <c r="H134" s="129">
        <f t="shared" si="2"/>
        <v>0</v>
      </c>
      <c r="I134" s="173">
        <f t="shared" si="3"/>
        <v>0</v>
      </c>
    </row>
    <row r="135" spans="1:9">
      <c r="A135" s="130">
        <v>126</v>
      </c>
      <c r="B135" s="129"/>
      <c r="C135" s="126"/>
      <c r="D135" s="126"/>
      <c r="E135" s="131"/>
      <c r="F135" s="129"/>
      <c r="G135" s="129"/>
      <c r="H135" s="129">
        <f t="shared" si="2"/>
        <v>0</v>
      </c>
      <c r="I135" s="173">
        <f t="shared" si="3"/>
        <v>0</v>
      </c>
    </row>
    <row r="136" spans="1:9">
      <c r="A136" s="130">
        <v>127</v>
      </c>
      <c r="B136" s="129"/>
      <c r="C136" s="126"/>
      <c r="D136" s="126"/>
      <c r="E136" s="131"/>
      <c r="F136" s="129"/>
      <c r="G136" s="129"/>
      <c r="H136" s="129">
        <f t="shared" si="2"/>
        <v>0</v>
      </c>
      <c r="I136" s="173">
        <f t="shared" si="3"/>
        <v>0</v>
      </c>
    </row>
    <row r="137" spans="1:9">
      <c r="A137" s="130">
        <v>128</v>
      </c>
      <c r="B137" s="129"/>
      <c r="C137" s="126"/>
      <c r="D137" s="126"/>
      <c r="E137" s="131"/>
      <c r="F137" s="129"/>
      <c r="G137" s="129"/>
      <c r="H137" s="129">
        <f t="shared" si="2"/>
        <v>0</v>
      </c>
      <c r="I137" s="173">
        <f t="shared" si="3"/>
        <v>0</v>
      </c>
    </row>
    <row r="138" spans="1:9">
      <c r="A138" s="130">
        <v>129</v>
      </c>
      <c r="B138" s="129"/>
      <c r="C138" s="126"/>
      <c r="D138" s="126"/>
      <c r="E138" s="131"/>
      <c r="F138" s="129"/>
      <c r="G138" s="129"/>
      <c r="H138" s="129">
        <f t="shared" si="2"/>
        <v>0</v>
      </c>
      <c r="I138" s="173">
        <f t="shared" si="3"/>
        <v>0</v>
      </c>
    </row>
    <row r="139" spans="1:9">
      <c r="A139" s="130">
        <v>130</v>
      </c>
      <c r="B139" s="129"/>
      <c r="C139" s="126"/>
      <c r="D139" s="126"/>
      <c r="E139" s="131"/>
      <c r="F139" s="129"/>
      <c r="G139" s="129"/>
      <c r="H139" s="129">
        <f t="shared" ref="H139:H202" si="4">IF(ISBLANK(E139), (D139-C139)*1440, E139)</f>
        <v>0</v>
      </c>
      <c r="I139" s="173">
        <f t="shared" ref="I139:I202" si="5">IF(ISBLANK(E139), (D139-C139)*24, E139)</f>
        <v>0</v>
      </c>
    </row>
    <row r="140" spans="1:9">
      <c r="A140" s="130">
        <v>131</v>
      </c>
      <c r="B140" s="129"/>
      <c r="C140" s="126"/>
      <c r="D140" s="126"/>
      <c r="E140" s="131"/>
      <c r="F140" s="129"/>
      <c r="G140" s="129"/>
      <c r="H140" s="129">
        <f t="shared" si="4"/>
        <v>0</v>
      </c>
      <c r="I140" s="173">
        <f t="shared" si="5"/>
        <v>0</v>
      </c>
    </row>
    <row r="141" spans="1:9">
      <c r="A141" s="130">
        <v>132</v>
      </c>
      <c r="B141" s="129"/>
      <c r="C141" s="126"/>
      <c r="D141" s="126"/>
      <c r="E141" s="131"/>
      <c r="F141" s="129"/>
      <c r="G141" s="129"/>
      <c r="H141" s="129">
        <f t="shared" si="4"/>
        <v>0</v>
      </c>
      <c r="I141" s="173">
        <f t="shared" si="5"/>
        <v>0</v>
      </c>
    </row>
    <row r="142" spans="1:9">
      <c r="A142" s="130">
        <v>133</v>
      </c>
      <c r="B142" s="129"/>
      <c r="C142" s="126"/>
      <c r="D142" s="126"/>
      <c r="E142" s="131"/>
      <c r="F142" s="129"/>
      <c r="G142" s="129"/>
      <c r="H142" s="129">
        <f t="shared" si="4"/>
        <v>0</v>
      </c>
      <c r="I142" s="173">
        <f t="shared" si="5"/>
        <v>0</v>
      </c>
    </row>
    <row r="143" spans="1:9">
      <c r="A143" s="130">
        <v>134</v>
      </c>
      <c r="B143" s="129"/>
      <c r="C143" s="126"/>
      <c r="D143" s="126"/>
      <c r="E143" s="131"/>
      <c r="F143" s="129"/>
      <c r="G143" s="129"/>
      <c r="H143" s="129">
        <f t="shared" si="4"/>
        <v>0</v>
      </c>
      <c r="I143" s="173">
        <f t="shared" si="5"/>
        <v>0</v>
      </c>
    </row>
    <row r="144" spans="1:9">
      <c r="A144" s="130">
        <v>135</v>
      </c>
      <c r="B144" s="129"/>
      <c r="C144" s="126"/>
      <c r="D144" s="126"/>
      <c r="E144" s="131"/>
      <c r="F144" s="129"/>
      <c r="G144" s="129"/>
      <c r="H144" s="129">
        <f t="shared" si="4"/>
        <v>0</v>
      </c>
      <c r="I144" s="173">
        <f t="shared" si="5"/>
        <v>0</v>
      </c>
    </row>
    <row r="145" spans="1:9">
      <c r="A145" s="130">
        <v>136</v>
      </c>
      <c r="B145" s="129"/>
      <c r="C145" s="126"/>
      <c r="D145" s="126"/>
      <c r="E145" s="131"/>
      <c r="F145" s="129"/>
      <c r="G145" s="129"/>
      <c r="H145" s="129">
        <f t="shared" si="4"/>
        <v>0</v>
      </c>
      <c r="I145" s="173">
        <f t="shared" si="5"/>
        <v>0</v>
      </c>
    </row>
    <row r="146" spans="1:9">
      <c r="A146" s="130">
        <v>137</v>
      </c>
      <c r="B146" s="129"/>
      <c r="C146" s="126"/>
      <c r="D146" s="126"/>
      <c r="E146" s="131"/>
      <c r="F146" s="129"/>
      <c r="G146" s="129"/>
      <c r="H146" s="129">
        <f t="shared" si="4"/>
        <v>0</v>
      </c>
      <c r="I146" s="173">
        <f t="shared" si="5"/>
        <v>0</v>
      </c>
    </row>
    <row r="147" spans="1:9">
      <c r="A147" s="130">
        <v>138</v>
      </c>
      <c r="B147" s="129"/>
      <c r="C147" s="126"/>
      <c r="D147" s="126"/>
      <c r="E147" s="131"/>
      <c r="F147" s="129"/>
      <c r="G147" s="129"/>
      <c r="H147" s="129">
        <f t="shared" si="4"/>
        <v>0</v>
      </c>
      <c r="I147" s="173">
        <f t="shared" si="5"/>
        <v>0</v>
      </c>
    </row>
    <row r="148" spans="1:9">
      <c r="A148" s="130">
        <v>139</v>
      </c>
      <c r="B148" s="129"/>
      <c r="C148" s="126"/>
      <c r="D148" s="126"/>
      <c r="E148" s="131"/>
      <c r="F148" s="129"/>
      <c r="G148" s="129"/>
      <c r="H148" s="129">
        <f t="shared" si="4"/>
        <v>0</v>
      </c>
      <c r="I148" s="173">
        <f t="shared" si="5"/>
        <v>0</v>
      </c>
    </row>
    <row r="149" spans="1:9">
      <c r="A149" s="130">
        <v>140</v>
      </c>
      <c r="B149" s="129"/>
      <c r="C149" s="126"/>
      <c r="D149" s="126"/>
      <c r="E149" s="131"/>
      <c r="F149" s="129"/>
      <c r="G149" s="129"/>
      <c r="H149" s="129">
        <f t="shared" si="4"/>
        <v>0</v>
      </c>
      <c r="I149" s="173">
        <f t="shared" si="5"/>
        <v>0</v>
      </c>
    </row>
    <row r="150" spans="1:9">
      <c r="A150" s="130">
        <v>141</v>
      </c>
      <c r="B150" s="129"/>
      <c r="C150" s="126"/>
      <c r="D150" s="126"/>
      <c r="E150" s="131"/>
      <c r="F150" s="129"/>
      <c r="G150" s="129"/>
      <c r="H150" s="129">
        <f t="shared" si="4"/>
        <v>0</v>
      </c>
      <c r="I150" s="173">
        <f t="shared" si="5"/>
        <v>0</v>
      </c>
    </row>
    <row r="151" spans="1:9">
      <c r="A151" s="130">
        <v>142</v>
      </c>
      <c r="B151" s="129"/>
      <c r="C151" s="126"/>
      <c r="D151" s="126"/>
      <c r="E151" s="131"/>
      <c r="F151" s="129"/>
      <c r="G151" s="129"/>
      <c r="H151" s="129">
        <f t="shared" si="4"/>
        <v>0</v>
      </c>
      <c r="I151" s="173">
        <f t="shared" si="5"/>
        <v>0</v>
      </c>
    </row>
    <row r="152" spans="1:9">
      <c r="A152" s="130">
        <v>143</v>
      </c>
      <c r="B152" s="129"/>
      <c r="C152" s="126"/>
      <c r="D152" s="126"/>
      <c r="E152" s="131"/>
      <c r="F152" s="129"/>
      <c r="G152" s="129"/>
      <c r="H152" s="129">
        <f t="shared" si="4"/>
        <v>0</v>
      </c>
      <c r="I152" s="173">
        <f t="shared" si="5"/>
        <v>0</v>
      </c>
    </row>
    <row r="153" spans="1:9">
      <c r="A153" s="130">
        <v>144</v>
      </c>
      <c r="B153" s="129"/>
      <c r="C153" s="126"/>
      <c r="D153" s="126"/>
      <c r="E153" s="131"/>
      <c r="F153" s="129"/>
      <c r="G153" s="129"/>
      <c r="H153" s="129">
        <f t="shared" si="4"/>
        <v>0</v>
      </c>
      <c r="I153" s="173">
        <f t="shared" si="5"/>
        <v>0</v>
      </c>
    </row>
    <row r="154" spans="1:9">
      <c r="A154" s="130">
        <v>145</v>
      </c>
      <c r="B154" s="129"/>
      <c r="C154" s="126"/>
      <c r="D154" s="126"/>
      <c r="E154" s="131"/>
      <c r="F154" s="129"/>
      <c r="G154" s="129"/>
      <c r="H154" s="129">
        <f t="shared" si="4"/>
        <v>0</v>
      </c>
      <c r="I154" s="173">
        <f t="shared" si="5"/>
        <v>0</v>
      </c>
    </row>
    <row r="155" spans="1:9">
      <c r="A155" s="130">
        <v>146</v>
      </c>
      <c r="B155" s="129"/>
      <c r="C155" s="126"/>
      <c r="D155" s="126"/>
      <c r="E155" s="131"/>
      <c r="F155" s="129"/>
      <c r="G155" s="129"/>
      <c r="H155" s="129">
        <f t="shared" si="4"/>
        <v>0</v>
      </c>
      <c r="I155" s="173">
        <f t="shared" si="5"/>
        <v>0</v>
      </c>
    </row>
    <row r="156" spans="1:9">
      <c r="A156" s="130">
        <v>147</v>
      </c>
      <c r="B156" s="129"/>
      <c r="C156" s="126"/>
      <c r="D156" s="126"/>
      <c r="E156" s="131"/>
      <c r="F156" s="129"/>
      <c r="G156" s="129"/>
      <c r="H156" s="129">
        <f t="shared" si="4"/>
        <v>0</v>
      </c>
      <c r="I156" s="173">
        <f t="shared" si="5"/>
        <v>0</v>
      </c>
    </row>
    <row r="157" spans="1:9">
      <c r="A157" s="130">
        <v>148</v>
      </c>
      <c r="B157" s="129"/>
      <c r="C157" s="126"/>
      <c r="D157" s="126"/>
      <c r="E157" s="131"/>
      <c r="F157" s="129"/>
      <c r="G157" s="129"/>
      <c r="H157" s="129">
        <f t="shared" si="4"/>
        <v>0</v>
      </c>
      <c r="I157" s="173">
        <f t="shared" si="5"/>
        <v>0</v>
      </c>
    </row>
    <row r="158" spans="1:9">
      <c r="A158" s="130">
        <v>149</v>
      </c>
      <c r="B158" s="129"/>
      <c r="C158" s="126"/>
      <c r="D158" s="126"/>
      <c r="E158" s="131"/>
      <c r="F158" s="129"/>
      <c r="G158" s="129"/>
      <c r="H158" s="129">
        <f t="shared" si="4"/>
        <v>0</v>
      </c>
      <c r="I158" s="173">
        <f t="shared" si="5"/>
        <v>0</v>
      </c>
    </row>
    <row r="159" spans="1:9">
      <c r="A159" s="130">
        <v>150</v>
      </c>
      <c r="B159" s="129"/>
      <c r="C159" s="126"/>
      <c r="D159" s="126"/>
      <c r="E159" s="131"/>
      <c r="F159" s="129"/>
      <c r="G159" s="129"/>
      <c r="H159" s="129">
        <f t="shared" si="4"/>
        <v>0</v>
      </c>
      <c r="I159" s="173">
        <f t="shared" si="5"/>
        <v>0</v>
      </c>
    </row>
    <row r="160" spans="1:9">
      <c r="A160" s="130">
        <v>151</v>
      </c>
      <c r="B160" s="129"/>
      <c r="C160" s="126"/>
      <c r="D160" s="126"/>
      <c r="E160" s="131"/>
      <c r="F160" s="129"/>
      <c r="G160" s="129"/>
      <c r="H160" s="129">
        <f t="shared" si="4"/>
        <v>0</v>
      </c>
      <c r="I160" s="173">
        <f t="shared" si="5"/>
        <v>0</v>
      </c>
    </row>
    <row r="161" spans="1:9">
      <c r="A161" s="130">
        <v>152</v>
      </c>
      <c r="B161" s="129"/>
      <c r="C161" s="126"/>
      <c r="D161" s="126"/>
      <c r="E161" s="131"/>
      <c r="F161" s="129"/>
      <c r="G161" s="129"/>
      <c r="H161" s="129">
        <f t="shared" si="4"/>
        <v>0</v>
      </c>
      <c r="I161" s="173">
        <f t="shared" si="5"/>
        <v>0</v>
      </c>
    </row>
    <row r="162" spans="1:9">
      <c r="A162" s="130">
        <v>153</v>
      </c>
      <c r="B162" s="129"/>
      <c r="C162" s="126"/>
      <c r="D162" s="126"/>
      <c r="E162" s="131"/>
      <c r="F162" s="129"/>
      <c r="G162" s="129"/>
      <c r="H162" s="129">
        <f t="shared" si="4"/>
        <v>0</v>
      </c>
      <c r="I162" s="173">
        <f t="shared" si="5"/>
        <v>0</v>
      </c>
    </row>
    <row r="163" spans="1:9">
      <c r="A163" s="130">
        <v>154</v>
      </c>
      <c r="B163" s="129"/>
      <c r="C163" s="126"/>
      <c r="D163" s="126"/>
      <c r="E163" s="131"/>
      <c r="F163" s="129"/>
      <c r="G163" s="129"/>
      <c r="H163" s="129">
        <f t="shared" si="4"/>
        <v>0</v>
      </c>
      <c r="I163" s="173">
        <f t="shared" si="5"/>
        <v>0</v>
      </c>
    </row>
    <row r="164" spans="1:9">
      <c r="A164" s="130">
        <v>155</v>
      </c>
      <c r="B164" s="129"/>
      <c r="C164" s="126"/>
      <c r="D164" s="126"/>
      <c r="E164" s="131"/>
      <c r="F164" s="129"/>
      <c r="G164" s="129"/>
      <c r="H164" s="129">
        <f t="shared" si="4"/>
        <v>0</v>
      </c>
      <c r="I164" s="173">
        <f t="shared" si="5"/>
        <v>0</v>
      </c>
    </row>
    <row r="165" spans="1:9">
      <c r="A165" s="130">
        <v>156</v>
      </c>
      <c r="B165" s="129"/>
      <c r="C165" s="126"/>
      <c r="D165" s="126"/>
      <c r="E165" s="131"/>
      <c r="F165" s="129"/>
      <c r="G165" s="129"/>
      <c r="H165" s="129">
        <f t="shared" si="4"/>
        <v>0</v>
      </c>
      <c r="I165" s="173">
        <f t="shared" si="5"/>
        <v>0</v>
      </c>
    </row>
    <row r="166" spans="1:9">
      <c r="A166" s="130">
        <v>157</v>
      </c>
      <c r="B166" s="129"/>
      <c r="C166" s="126"/>
      <c r="D166" s="126"/>
      <c r="E166" s="131"/>
      <c r="F166" s="129"/>
      <c r="G166" s="129"/>
      <c r="H166" s="129">
        <f t="shared" si="4"/>
        <v>0</v>
      </c>
      <c r="I166" s="173">
        <f t="shared" si="5"/>
        <v>0</v>
      </c>
    </row>
    <row r="167" spans="1:9">
      <c r="A167" s="130">
        <v>158</v>
      </c>
      <c r="B167" s="129"/>
      <c r="C167" s="126"/>
      <c r="D167" s="126"/>
      <c r="E167" s="131"/>
      <c r="F167" s="129"/>
      <c r="G167" s="129"/>
      <c r="H167" s="129">
        <f t="shared" si="4"/>
        <v>0</v>
      </c>
      <c r="I167" s="173">
        <f t="shared" si="5"/>
        <v>0</v>
      </c>
    </row>
    <row r="168" spans="1:9">
      <c r="A168" s="130">
        <v>159</v>
      </c>
      <c r="B168" s="129"/>
      <c r="C168" s="126"/>
      <c r="D168" s="126"/>
      <c r="E168" s="131"/>
      <c r="F168" s="129"/>
      <c r="G168" s="129"/>
      <c r="H168" s="129">
        <f t="shared" si="4"/>
        <v>0</v>
      </c>
      <c r="I168" s="173">
        <f t="shared" si="5"/>
        <v>0</v>
      </c>
    </row>
    <row r="169" spans="1:9">
      <c r="A169" s="130">
        <v>160</v>
      </c>
      <c r="B169" s="129"/>
      <c r="C169" s="126"/>
      <c r="D169" s="126"/>
      <c r="E169" s="131"/>
      <c r="F169" s="129"/>
      <c r="G169" s="129"/>
      <c r="H169" s="129">
        <f t="shared" si="4"/>
        <v>0</v>
      </c>
      <c r="I169" s="173">
        <f t="shared" si="5"/>
        <v>0</v>
      </c>
    </row>
    <row r="170" spans="1:9">
      <c r="A170" s="130">
        <v>161</v>
      </c>
      <c r="B170" s="129"/>
      <c r="C170" s="126"/>
      <c r="D170" s="126"/>
      <c r="E170" s="131"/>
      <c r="F170" s="129"/>
      <c r="G170" s="129"/>
      <c r="H170" s="129">
        <f t="shared" si="4"/>
        <v>0</v>
      </c>
      <c r="I170" s="173">
        <f t="shared" si="5"/>
        <v>0</v>
      </c>
    </row>
    <row r="171" spans="1:9">
      <c r="A171" s="130">
        <v>162</v>
      </c>
      <c r="B171" s="129"/>
      <c r="C171" s="126"/>
      <c r="D171" s="126"/>
      <c r="E171" s="131"/>
      <c r="F171" s="129"/>
      <c r="G171" s="129"/>
      <c r="H171" s="129">
        <f t="shared" si="4"/>
        <v>0</v>
      </c>
      <c r="I171" s="173">
        <f t="shared" si="5"/>
        <v>0</v>
      </c>
    </row>
    <row r="172" spans="1:9">
      <c r="A172" s="130">
        <v>163</v>
      </c>
      <c r="B172" s="129"/>
      <c r="C172" s="126"/>
      <c r="D172" s="126"/>
      <c r="E172" s="131"/>
      <c r="F172" s="129"/>
      <c r="G172" s="129"/>
      <c r="H172" s="129">
        <f t="shared" si="4"/>
        <v>0</v>
      </c>
      <c r="I172" s="173">
        <f t="shared" si="5"/>
        <v>0</v>
      </c>
    </row>
    <row r="173" spans="1:9">
      <c r="A173" s="130">
        <v>164</v>
      </c>
      <c r="B173" s="129"/>
      <c r="C173" s="126"/>
      <c r="D173" s="126"/>
      <c r="E173" s="131"/>
      <c r="F173" s="129"/>
      <c r="G173" s="129"/>
      <c r="H173" s="129">
        <f t="shared" si="4"/>
        <v>0</v>
      </c>
      <c r="I173" s="173">
        <f t="shared" si="5"/>
        <v>0</v>
      </c>
    </row>
    <row r="174" spans="1:9">
      <c r="A174" s="130">
        <v>165</v>
      </c>
      <c r="B174" s="129"/>
      <c r="C174" s="126"/>
      <c r="D174" s="126"/>
      <c r="E174" s="131"/>
      <c r="F174" s="129"/>
      <c r="G174" s="129"/>
      <c r="H174" s="129">
        <f t="shared" si="4"/>
        <v>0</v>
      </c>
      <c r="I174" s="173">
        <f t="shared" si="5"/>
        <v>0</v>
      </c>
    </row>
    <row r="175" spans="1:9">
      <c r="A175" s="130">
        <v>166</v>
      </c>
      <c r="B175" s="129"/>
      <c r="C175" s="126"/>
      <c r="D175" s="126"/>
      <c r="E175" s="131"/>
      <c r="F175" s="129"/>
      <c r="G175" s="129"/>
      <c r="H175" s="129">
        <f t="shared" si="4"/>
        <v>0</v>
      </c>
      <c r="I175" s="173">
        <f t="shared" si="5"/>
        <v>0</v>
      </c>
    </row>
    <row r="176" spans="1:9">
      <c r="A176" s="130">
        <v>167</v>
      </c>
      <c r="B176" s="129"/>
      <c r="C176" s="126"/>
      <c r="D176" s="126"/>
      <c r="E176" s="131"/>
      <c r="F176" s="129"/>
      <c r="G176" s="129"/>
      <c r="H176" s="129">
        <f t="shared" si="4"/>
        <v>0</v>
      </c>
      <c r="I176" s="173">
        <f t="shared" si="5"/>
        <v>0</v>
      </c>
    </row>
    <row r="177" spans="1:9">
      <c r="A177" s="130">
        <v>168</v>
      </c>
      <c r="B177" s="129"/>
      <c r="C177" s="126"/>
      <c r="D177" s="126"/>
      <c r="E177" s="131"/>
      <c r="F177" s="129"/>
      <c r="G177" s="129"/>
      <c r="H177" s="129">
        <f t="shared" si="4"/>
        <v>0</v>
      </c>
      <c r="I177" s="173">
        <f t="shared" si="5"/>
        <v>0</v>
      </c>
    </row>
    <row r="178" spans="1:9">
      <c r="A178" s="130">
        <v>169</v>
      </c>
      <c r="B178" s="129"/>
      <c r="C178" s="126"/>
      <c r="D178" s="126"/>
      <c r="E178" s="131"/>
      <c r="F178" s="129"/>
      <c r="G178" s="129"/>
      <c r="H178" s="129">
        <f t="shared" si="4"/>
        <v>0</v>
      </c>
      <c r="I178" s="173">
        <f t="shared" si="5"/>
        <v>0</v>
      </c>
    </row>
    <row r="179" spans="1:9">
      <c r="A179" s="130">
        <v>170</v>
      </c>
      <c r="B179" s="129"/>
      <c r="C179" s="126"/>
      <c r="D179" s="126"/>
      <c r="E179" s="131"/>
      <c r="F179" s="129"/>
      <c r="G179" s="129"/>
      <c r="H179" s="129">
        <f t="shared" si="4"/>
        <v>0</v>
      </c>
      <c r="I179" s="173">
        <f t="shared" si="5"/>
        <v>0</v>
      </c>
    </row>
    <row r="180" spans="1:9">
      <c r="A180" s="130">
        <v>171</v>
      </c>
      <c r="B180" s="129"/>
      <c r="C180" s="126"/>
      <c r="D180" s="126"/>
      <c r="E180" s="131"/>
      <c r="F180" s="129"/>
      <c r="G180" s="129"/>
      <c r="H180" s="129">
        <f t="shared" si="4"/>
        <v>0</v>
      </c>
      <c r="I180" s="173">
        <f t="shared" si="5"/>
        <v>0</v>
      </c>
    </row>
    <row r="181" spans="1:9">
      <c r="A181" s="130">
        <v>172</v>
      </c>
      <c r="B181" s="129"/>
      <c r="C181" s="126"/>
      <c r="D181" s="126"/>
      <c r="E181" s="131"/>
      <c r="F181" s="129"/>
      <c r="G181" s="129"/>
      <c r="H181" s="129">
        <f t="shared" si="4"/>
        <v>0</v>
      </c>
      <c r="I181" s="173">
        <f t="shared" si="5"/>
        <v>0</v>
      </c>
    </row>
    <row r="182" spans="1:9">
      <c r="A182" s="130">
        <v>173</v>
      </c>
      <c r="B182" s="129"/>
      <c r="C182" s="126"/>
      <c r="D182" s="126"/>
      <c r="E182" s="131"/>
      <c r="F182" s="129"/>
      <c r="G182" s="129"/>
      <c r="H182" s="129">
        <f t="shared" si="4"/>
        <v>0</v>
      </c>
      <c r="I182" s="173">
        <f t="shared" si="5"/>
        <v>0</v>
      </c>
    </row>
    <row r="183" spans="1:9">
      <c r="A183" s="130">
        <v>174</v>
      </c>
      <c r="B183" s="129"/>
      <c r="C183" s="126"/>
      <c r="D183" s="126"/>
      <c r="E183" s="131"/>
      <c r="F183" s="129"/>
      <c r="G183" s="129"/>
      <c r="H183" s="129">
        <f t="shared" si="4"/>
        <v>0</v>
      </c>
      <c r="I183" s="173">
        <f t="shared" si="5"/>
        <v>0</v>
      </c>
    </row>
    <row r="184" spans="1:9">
      <c r="A184" s="130">
        <v>175</v>
      </c>
      <c r="B184" s="129"/>
      <c r="C184" s="126"/>
      <c r="D184" s="126"/>
      <c r="E184" s="131"/>
      <c r="F184" s="129"/>
      <c r="G184" s="129"/>
      <c r="H184" s="129">
        <f t="shared" si="4"/>
        <v>0</v>
      </c>
      <c r="I184" s="173">
        <f t="shared" si="5"/>
        <v>0</v>
      </c>
    </row>
    <row r="185" spans="1:9">
      <c r="A185" s="130">
        <v>176</v>
      </c>
      <c r="B185" s="129"/>
      <c r="C185" s="126"/>
      <c r="D185" s="126"/>
      <c r="E185" s="131"/>
      <c r="F185" s="129"/>
      <c r="G185" s="129"/>
      <c r="H185" s="129">
        <f t="shared" si="4"/>
        <v>0</v>
      </c>
      <c r="I185" s="173">
        <f t="shared" si="5"/>
        <v>0</v>
      </c>
    </row>
    <row r="186" spans="1:9">
      <c r="A186" s="130">
        <v>177</v>
      </c>
      <c r="B186" s="129"/>
      <c r="C186" s="126"/>
      <c r="D186" s="126"/>
      <c r="E186" s="131"/>
      <c r="F186" s="129"/>
      <c r="G186" s="129"/>
      <c r="H186" s="129">
        <f t="shared" si="4"/>
        <v>0</v>
      </c>
      <c r="I186" s="173">
        <f t="shared" si="5"/>
        <v>0</v>
      </c>
    </row>
    <row r="187" spans="1:9">
      <c r="A187" s="130">
        <v>178</v>
      </c>
      <c r="B187" s="129"/>
      <c r="C187" s="126"/>
      <c r="D187" s="126"/>
      <c r="E187" s="131"/>
      <c r="F187" s="129"/>
      <c r="G187" s="129"/>
      <c r="H187" s="129">
        <f t="shared" si="4"/>
        <v>0</v>
      </c>
      <c r="I187" s="173">
        <f t="shared" si="5"/>
        <v>0</v>
      </c>
    </row>
    <row r="188" spans="1:9">
      <c r="A188" s="130">
        <v>179</v>
      </c>
      <c r="B188" s="129"/>
      <c r="C188" s="126"/>
      <c r="D188" s="126"/>
      <c r="E188" s="131"/>
      <c r="F188" s="129"/>
      <c r="G188" s="129"/>
      <c r="H188" s="129">
        <f t="shared" si="4"/>
        <v>0</v>
      </c>
      <c r="I188" s="173">
        <f t="shared" si="5"/>
        <v>0</v>
      </c>
    </row>
    <row r="189" spans="1:9">
      <c r="A189" s="130">
        <v>180</v>
      </c>
      <c r="B189" s="129"/>
      <c r="C189" s="126"/>
      <c r="D189" s="126"/>
      <c r="E189" s="131"/>
      <c r="F189" s="129"/>
      <c r="G189" s="129"/>
      <c r="H189" s="129">
        <f t="shared" si="4"/>
        <v>0</v>
      </c>
      <c r="I189" s="173">
        <f t="shared" si="5"/>
        <v>0</v>
      </c>
    </row>
    <row r="190" spans="1:9">
      <c r="A190" s="130">
        <v>181</v>
      </c>
      <c r="B190" s="129"/>
      <c r="C190" s="126"/>
      <c r="D190" s="126"/>
      <c r="E190" s="131"/>
      <c r="F190" s="129"/>
      <c r="G190" s="129"/>
      <c r="H190" s="129">
        <f t="shared" si="4"/>
        <v>0</v>
      </c>
      <c r="I190" s="173">
        <f t="shared" si="5"/>
        <v>0</v>
      </c>
    </row>
    <row r="191" spans="1:9">
      <c r="A191" s="130">
        <v>182</v>
      </c>
      <c r="B191" s="129"/>
      <c r="C191" s="126"/>
      <c r="D191" s="126"/>
      <c r="E191" s="131"/>
      <c r="F191" s="129"/>
      <c r="G191" s="129"/>
      <c r="H191" s="129">
        <f t="shared" si="4"/>
        <v>0</v>
      </c>
      <c r="I191" s="173">
        <f t="shared" si="5"/>
        <v>0</v>
      </c>
    </row>
    <row r="192" spans="1:9">
      <c r="A192" s="130">
        <v>183</v>
      </c>
      <c r="B192" s="129"/>
      <c r="C192" s="126"/>
      <c r="D192" s="126"/>
      <c r="E192" s="131"/>
      <c r="F192" s="129"/>
      <c r="G192" s="129"/>
      <c r="H192" s="129">
        <f t="shared" si="4"/>
        <v>0</v>
      </c>
      <c r="I192" s="173">
        <f t="shared" si="5"/>
        <v>0</v>
      </c>
    </row>
    <row r="193" spans="1:9">
      <c r="A193" s="130">
        <v>184</v>
      </c>
      <c r="B193" s="129"/>
      <c r="C193" s="126"/>
      <c r="D193" s="126"/>
      <c r="E193" s="131"/>
      <c r="F193" s="129"/>
      <c r="G193" s="129"/>
      <c r="H193" s="129">
        <f t="shared" si="4"/>
        <v>0</v>
      </c>
      <c r="I193" s="173">
        <f t="shared" si="5"/>
        <v>0</v>
      </c>
    </row>
    <row r="194" spans="1:9">
      <c r="A194" s="130">
        <v>185</v>
      </c>
      <c r="B194" s="129"/>
      <c r="C194" s="126"/>
      <c r="D194" s="126"/>
      <c r="E194" s="131"/>
      <c r="F194" s="129"/>
      <c r="G194" s="129"/>
      <c r="H194" s="129">
        <f t="shared" si="4"/>
        <v>0</v>
      </c>
      <c r="I194" s="173">
        <f t="shared" si="5"/>
        <v>0</v>
      </c>
    </row>
    <row r="195" spans="1:9">
      <c r="A195" s="130">
        <v>186</v>
      </c>
      <c r="B195" s="129"/>
      <c r="C195" s="126"/>
      <c r="D195" s="126"/>
      <c r="E195" s="131"/>
      <c r="F195" s="129"/>
      <c r="G195" s="129"/>
      <c r="H195" s="129">
        <f t="shared" si="4"/>
        <v>0</v>
      </c>
      <c r="I195" s="173">
        <f t="shared" si="5"/>
        <v>0</v>
      </c>
    </row>
    <row r="196" spans="1:9">
      <c r="A196" s="130">
        <v>187</v>
      </c>
      <c r="B196" s="129"/>
      <c r="C196" s="126"/>
      <c r="D196" s="126"/>
      <c r="E196" s="131"/>
      <c r="F196" s="129"/>
      <c r="G196" s="129"/>
      <c r="H196" s="129">
        <f t="shared" si="4"/>
        <v>0</v>
      </c>
      <c r="I196" s="173">
        <f t="shared" si="5"/>
        <v>0</v>
      </c>
    </row>
    <row r="197" spans="1:9">
      <c r="A197" s="130">
        <v>188</v>
      </c>
      <c r="B197" s="129"/>
      <c r="C197" s="126"/>
      <c r="D197" s="126"/>
      <c r="E197" s="131"/>
      <c r="F197" s="129"/>
      <c r="G197" s="129"/>
      <c r="H197" s="129">
        <f t="shared" si="4"/>
        <v>0</v>
      </c>
      <c r="I197" s="173">
        <f t="shared" si="5"/>
        <v>0</v>
      </c>
    </row>
    <row r="198" spans="1:9">
      <c r="A198" s="130">
        <v>189</v>
      </c>
      <c r="B198" s="129"/>
      <c r="C198" s="126"/>
      <c r="D198" s="126"/>
      <c r="E198" s="131"/>
      <c r="F198" s="129"/>
      <c r="G198" s="129"/>
      <c r="H198" s="129">
        <f t="shared" si="4"/>
        <v>0</v>
      </c>
      <c r="I198" s="173">
        <f t="shared" si="5"/>
        <v>0</v>
      </c>
    </row>
    <row r="199" spans="1:9">
      <c r="A199" s="130">
        <v>190</v>
      </c>
      <c r="B199" s="129"/>
      <c r="C199" s="126"/>
      <c r="D199" s="126"/>
      <c r="E199" s="131"/>
      <c r="F199" s="129"/>
      <c r="G199" s="129"/>
      <c r="H199" s="129">
        <f t="shared" si="4"/>
        <v>0</v>
      </c>
      <c r="I199" s="173">
        <f t="shared" si="5"/>
        <v>0</v>
      </c>
    </row>
    <row r="200" spans="1:9">
      <c r="A200" s="130">
        <v>191</v>
      </c>
      <c r="B200" s="129"/>
      <c r="C200" s="126"/>
      <c r="D200" s="126"/>
      <c r="E200" s="131"/>
      <c r="F200" s="129"/>
      <c r="G200" s="129"/>
      <c r="H200" s="129">
        <f t="shared" si="4"/>
        <v>0</v>
      </c>
      <c r="I200" s="173">
        <f t="shared" si="5"/>
        <v>0</v>
      </c>
    </row>
    <row r="201" spans="1:9">
      <c r="A201" s="130">
        <v>192</v>
      </c>
      <c r="B201" s="129"/>
      <c r="C201" s="126"/>
      <c r="D201" s="126"/>
      <c r="E201" s="131"/>
      <c r="F201" s="129"/>
      <c r="G201" s="129"/>
      <c r="H201" s="129">
        <f t="shared" si="4"/>
        <v>0</v>
      </c>
      <c r="I201" s="173">
        <f t="shared" si="5"/>
        <v>0</v>
      </c>
    </row>
    <row r="202" spans="1:9">
      <c r="A202" s="130">
        <v>193</v>
      </c>
      <c r="B202" s="129"/>
      <c r="C202" s="126"/>
      <c r="D202" s="126"/>
      <c r="E202" s="131"/>
      <c r="F202" s="129"/>
      <c r="G202" s="129"/>
      <c r="H202" s="129">
        <f t="shared" si="4"/>
        <v>0</v>
      </c>
      <c r="I202" s="173">
        <f t="shared" si="5"/>
        <v>0</v>
      </c>
    </row>
    <row r="203" spans="1:9">
      <c r="A203" s="130">
        <v>194</v>
      </c>
      <c r="B203" s="129"/>
      <c r="C203" s="126"/>
      <c r="D203" s="126"/>
      <c r="E203" s="131"/>
      <c r="F203" s="129"/>
      <c r="G203" s="129"/>
      <c r="H203" s="129">
        <f t="shared" ref="H203:H266" si="6">IF(ISBLANK(E203), (D203-C203)*1440, E203)</f>
        <v>0</v>
      </c>
      <c r="I203" s="173">
        <f t="shared" ref="I203:I266" si="7">IF(ISBLANK(E203), (D203-C203)*24, E203)</f>
        <v>0</v>
      </c>
    </row>
    <row r="204" spans="1:9">
      <c r="A204" s="130">
        <v>195</v>
      </c>
      <c r="B204" s="129"/>
      <c r="C204" s="126"/>
      <c r="D204" s="126"/>
      <c r="E204" s="131"/>
      <c r="F204" s="129"/>
      <c r="G204" s="129"/>
      <c r="H204" s="129">
        <f t="shared" si="6"/>
        <v>0</v>
      </c>
      <c r="I204" s="173">
        <f t="shared" si="7"/>
        <v>0</v>
      </c>
    </row>
    <row r="205" spans="1:9">
      <c r="A205" s="130">
        <v>196</v>
      </c>
      <c r="B205" s="129"/>
      <c r="C205" s="126"/>
      <c r="D205" s="126"/>
      <c r="E205" s="131"/>
      <c r="F205" s="129"/>
      <c r="G205" s="129"/>
      <c r="H205" s="129">
        <f t="shared" si="6"/>
        <v>0</v>
      </c>
      <c r="I205" s="173">
        <f t="shared" si="7"/>
        <v>0</v>
      </c>
    </row>
    <row r="206" spans="1:9">
      <c r="A206" s="130">
        <v>197</v>
      </c>
      <c r="B206" s="129"/>
      <c r="C206" s="126"/>
      <c r="D206" s="126"/>
      <c r="E206" s="131"/>
      <c r="F206" s="129"/>
      <c r="G206" s="129"/>
      <c r="H206" s="129">
        <f t="shared" si="6"/>
        <v>0</v>
      </c>
      <c r="I206" s="173">
        <f t="shared" si="7"/>
        <v>0</v>
      </c>
    </row>
    <row r="207" spans="1:9">
      <c r="A207" s="130">
        <v>198</v>
      </c>
      <c r="B207" s="129"/>
      <c r="C207" s="126"/>
      <c r="D207" s="126"/>
      <c r="E207" s="131"/>
      <c r="F207" s="129"/>
      <c r="G207" s="129"/>
      <c r="H207" s="129">
        <f t="shared" si="6"/>
        <v>0</v>
      </c>
      <c r="I207" s="173">
        <f t="shared" si="7"/>
        <v>0</v>
      </c>
    </row>
    <row r="208" spans="1:9">
      <c r="A208" s="130">
        <v>199</v>
      </c>
      <c r="B208" s="129"/>
      <c r="C208" s="126"/>
      <c r="D208" s="126"/>
      <c r="E208" s="131"/>
      <c r="F208" s="129"/>
      <c r="G208" s="129"/>
      <c r="H208" s="129">
        <f t="shared" si="6"/>
        <v>0</v>
      </c>
      <c r="I208" s="173">
        <f t="shared" si="7"/>
        <v>0</v>
      </c>
    </row>
    <row r="209" spans="1:9">
      <c r="A209" s="130">
        <v>200</v>
      </c>
      <c r="B209" s="129"/>
      <c r="C209" s="126"/>
      <c r="D209" s="126"/>
      <c r="E209" s="131"/>
      <c r="F209" s="129"/>
      <c r="G209" s="129"/>
      <c r="H209" s="129">
        <f t="shared" si="6"/>
        <v>0</v>
      </c>
      <c r="I209" s="173">
        <f t="shared" si="7"/>
        <v>0</v>
      </c>
    </row>
    <row r="210" spans="1:9">
      <c r="A210" s="130">
        <v>201</v>
      </c>
      <c r="B210" s="129"/>
      <c r="C210" s="126"/>
      <c r="D210" s="126"/>
      <c r="E210" s="131"/>
      <c r="F210" s="129"/>
      <c r="G210" s="129"/>
      <c r="H210" s="129">
        <f t="shared" si="6"/>
        <v>0</v>
      </c>
      <c r="I210" s="173">
        <f t="shared" si="7"/>
        <v>0</v>
      </c>
    </row>
    <row r="211" spans="1:9">
      <c r="A211" s="130">
        <v>202</v>
      </c>
      <c r="B211" s="129"/>
      <c r="C211" s="126"/>
      <c r="D211" s="126"/>
      <c r="E211" s="131"/>
      <c r="F211" s="129"/>
      <c r="G211" s="129"/>
      <c r="H211" s="129">
        <f t="shared" si="6"/>
        <v>0</v>
      </c>
      <c r="I211" s="173">
        <f t="shared" si="7"/>
        <v>0</v>
      </c>
    </row>
    <row r="212" spans="1:9">
      <c r="A212" s="130">
        <v>203</v>
      </c>
      <c r="B212" s="129"/>
      <c r="C212" s="126"/>
      <c r="D212" s="126"/>
      <c r="E212" s="131"/>
      <c r="F212" s="129"/>
      <c r="G212" s="129"/>
      <c r="H212" s="129">
        <f t="shared" si="6"/>
        <v>0</v>
      </c>
      <c r="I212" s="173">
        <f t="shared" si="7"/>
        <v>0</v>
      </c>
    </row>
    <row r="213" spans="1:9">
      <c r="A213" s="130">
        <v>204</v>
      </c>
      <c r="B213" s="129"/>
      <c r="C213" s="126"/>
      <c r="D213" s="126"/>
      <c r="E213" s="131"/>
      <c r="F213" s="129"/>
      <c r="G213" s="129"/>
      <c r="H213" s="129">
        <f t="shared" si="6"/>
        <v>0</v>
      </c>
      <c r="I213" s="173">
        <f t="shared" si="7"/>
        <v>0</v>
      </c>
    </row>
    <row r="214" spans="1:9">
      <c r="A214" s="130">
        <v>205</v>
      </c>
      <c r="B214" s="129"/>
      <c r="C214" s="126"/>
      <c r="D214" s="126"/>
      <c r="E214" s="131"/>
      <c r="F214" s="129"/>
      <c r="G214" s="129"/>
      <c r="H214" s="129">
        <f t="shared" si="6"/>
        <v>0</v>
      </c>
      <c r="I214" s="173">
        <f t="shared" si="7"/>
        <v>0</v>
      </c>
    </row>
    <row r="215" spans="1:9">
      <c r="A215" s="130">
        <v>206</v>
      </c>
      <c r="B215" s="129"/>
      <c r="C215" s="126"/>
      <c r="D215" s="126"/>
      <c r="E215" s="131"/>
      <c r="F215" s="129"/>
      <c r="G215" s="129"/>
      <c r="H215" s="129">
        <f t="shared" si="6"/>
        <v>0</v>
      </c>
      <c r="I215" s="173">
        <f t="shared" si="7"/>
        <v>0</v>
      </c>
    </row>
    <row r="216" spans="1:9">
      <c r="A216" s="130">
        <v>207</v>
      </c>
      <c r="B216" s="129"/>
      <c r="C216" s="126"/>
      <c r="D216" s="126"/>
      <c r="E216" s="131"/>
      <c r="F216" s="129"/>
      <c r="G216" s="129"/>
      <c r="H216" s="129">
        <f t="shared" si="6"/>
        <v>0</v>
      </c>
      <c r="I216" s="173">
        <f t="shared" si="7"/>
        <v>0</v>
      </c>
    </row>
    <row r="217" spans="1:9">
      <c r="A217" s="130">
        <v>208</v>
      </c>
      <c r="B217" s="129"/>
      <c r="C217" s="126"/>
      <c r="D217" s="126"/>
      <c r="E217" s="131"/>
      <c r="F217" s="129"/>
      <c r="G217" s="129"/>
      <c r="H217" s="129">
        <f t="shared" si="6"/>
        <v>0</v>
      </c>
      <c r="I217" s="173">
        <f t="shared" si="7"/>
        <v>0</v>
      </c>
    </row>
    <row r="218" spans="1:9">
      <c r="A218" s="130">
        <v>209</v>
      </c>
      <c r="B218" s="129"/>
      <c r="C218" s="126"/>
      <c r="D218" s="126"/>
      <c r="E218" s="131"/>
      <c r="F218" s="129"/>
      <c r="G218" s="129"/>
      <c r="H218" s="129">
        <f t="shared" si="6"/>
        <v>0</v>
      </c>
      <c r="I218" s="173">
        <f t="shared" si="7"/>
        <v>0</v>
      </c>
    </row>
    <row r="219" spans="1:9">
      <c r="A219" s="130">
        <v>210</v>
      </c>
      <c r="B219" s="129"/>
      <c r="C219" s="126"/>
      <c r="D219" s="126"/>
      <c r="E219" s="131"/>
      <c r="F219" s="129"/>
      <c r="G219" s="129"/>
      <c r="H219" s="129">
        <f t="shared" si="6"/>
        <v>0</v>
      </c>
      <c r="I219" s="173">
        <f t="shared" si="7"/>
        <v>0</v>
      </c>
    </row>
    <row r="220" spans="1:9">
      <c r="A220" s="130">
        <v>211</v>
      </c>
      <c r="B220" s="129"/>
      <c r="C220" s="126"/>
      <c r="D220" s="126"/>
      <c r="E220" s="131"/>
      <c r="F220" s="129"/>
      <c r="G220" s="129"/>
      <c r="H220" s="129">
        <f t="shared" si="6"/>
        <v>0</v>
      </c>
      <c r="I220" s="173">
        <f t="shared" si="7"/>
        <v>0</v>
      </c>
    </row>
    <row r="221" spans="1:9">
      <c r="A221" s="130">
        <v>212</v>
      </c>
      <c r="B221" s="129"/>
      <c r="C221" s="126"/>
      <c r="D221" s="126"/>
      <c r="E221" s="131"/>
      <c r="F221" s="129"/>
      <c r="G221" s="129"/>
      <c r="H221" s="129">
        <f t="shared" si="6"/>
        <v>0</v>
      </c>
      <c r="I221" s="173">
        <f t="shared" si="7"/>
        <v>0</v>
      </c>
    </row>
    <row r="222" spans="1:9">
      <c r="A222" s="130">
        <v>213</v>
      </c>
      <c r="B222" s="129"/>
      <c r="C222" s="126"/>
      <c r="D222" s="126"/>
      <c r="E222" s="131"/>
      <c r="F222" s="129"/>
      <c r="G222" s="129"/>
      <c r="H222" s="129">
        <f t="shared" si="6"/>
        <v>0</v>
      </c>
      <c r="I222" s="173">
        <f t="shared" si="7"/>
        <v>0</v>
      </c>
    </row>
    <row r="223" spans="1:9">
      <c r="A223" s="130">
        <v>214</v>
      </c>
      <c r="B223" s="129"/>
      <c r="C223" s="126"/>
      <c r="D223" s="126"/>
      <c r="E223" s="131"/>
      <c r="F223" s="129"/>
      <c r="G223" s="129"/>
      <c r="H223" s="129">
        <f t="shared" si="6"/>
        <v>0</v>
      </c>
      <c r="I223" s="173">
        <f t="shared" si="7"/>
        <v>0</v>
      </c>
    </row>
    <row r="224" spans="1:9">
      <c r="A224" s="130">
        <v>215</v>
      </c>
      <c r="B224" s="129"/>
      <c r="C224" s="126"/>
      <c r="D224" s="126"/>
      <c r="E224" s="131"/>
      <c r="F224" s="129"/>
      <c r="G224" s="129"/>
      <c r="H224" s="129">
        <f t="shared" si="6"/>
        <v>0</v>
      </c>
      <c r="I224" s="173">
        <f t="shared" si="7"/>
        <v>0</v>
      </c>
    </row>
    <row r="225" spans="1:9">
      <c r="A225" s="130">
        <v>216</v>
      </c>
      <c r="B225" s="129"/>
      <c r="C225" s="126"/>
      <c r="D225" s="126"/>
      <c r="E225" s="131"/>
      <c r="F225" s="129"/>
      <c r="G225" s="129"/>
      <c r="H225" s="129">
        <f t="shared" si="6"/>
        <v>0</v>
      </c>
      <c r="I225" s="173">
        <f t="shared" si="7"/>
        <v>0</v>
      </c>
    </row>
    <row r="226" spans="1:9">
      <c r="A226" s="130">
        <v>217</v>
      </c>
      <c r="B226" s="129"/>
      <c r="C226" s="126"/>
      <c r="D226" s="126"/>
      <c r="E226" s="131"/>
      <c r="F226" s="129"/>
      <c r="G226" s="129"/>
      <c r="H226" s="129">
        <f t="shared" si="6"/>
        <v>0</v>
      </c>
      <c r="I226" s="173">
        <f t="shared" si="7"/>
        <v>0</v>
      </c>
    </row>
    <row r="227" spans="1:9">
      <c r="A227" s="130">
        <v>218</v>
      </c>
      <c r="B227" s="129"/>
      <c r="C227" s="126"/>
      <c r="D227" s="126"/>
      <c r="E227" s="131"/>
      <c r="F227" s="129"/>
      <c r="G227" s="129"/>
      <c r="H227" s="129">
        <f t="shared" si="6"/>
        <v>0</v>
      </c>
      <c r="I227" s="173">
        <f t="shared" si="7"/>
        <v>0</v>
      </c>
    </row>
    <row r="228" spans="1:9">
      <c r="A228" s="130">
        <v>219</v>
      </c>
      <c r="B228" s="129"/>
      <c r="C228" s="126"/>
      <c r="D228" s="126"/>
      <c r="E228" s="131"/>
      <c r="F228" s="129"/>
      <c r="G228" s="129"/>
      <c r="H228" s="129">
        <f t="shared" si="6"/>
        <v>0</v>
      </c>
      <c r="I228" s="173">
        <f t="shared" si="7"/>
        <v>0</v>
      </c>
    </row>
    <row r="229" spans="1:9">
      <c r="A229" s="130">
        <v>220</v>
      </c>
      <c r="B229" s="129"/>
      <c r="C229" s="126"/>
      <c r="D229" s="126"/>
      <c r="E229" s="131"/>
      <c r="F229" s="129"/>
      <c r="G229" s="129"/>
      <c r="H229" s="129">
        <f t="shared" si="6"/>
        <v>0</v>
      </c>
      <c r="I229" s="173">
        <f t="shared" si="7"/>
        <v>0</v>
      </c>
    </row>
    <row r="230" spans="1:9">
      <c r="A230" s="130">
        <v>221</v>
      </c>
      <c r="B230" s="129"/>
      <c r="C230" s="126"/>
      <c r="D230" s="126"/>
      <c r="E230" s="131"/>
      <c r="F230" s="129"/>
      <c r="G230" s="129"/>
      <c r="H230" s="129">
        <f t="shared" si="6"/>
        <v>0</v>
      </c>
      <c r="I230" s="173">
        <f t="shared" si="7"/>
        <v>0</v>
      </c>
    </row>
    <row r="231" spans="1:9">
      <c r="A231" s="130">
        <v>222</v>
      </c>
      <c r="B231" s="129"/>
      <c r="C231" s="126"/>
      <c r="D231" s="126"/>
      <c r="E231" s="131"/>
      <c r="F231" s="129"/>
      <c r="G231" s="129"/>
      <c r="H231" s="129">
        <f t="shared" si="6"/>
        <v>0</v>
      </c>
      <c r="I231" s="173">
        <f t="shared" si="7"/>
        <v>0</v>
      </c>
    </row>
    <row r="232" spans="1:9">
      <c r="A232" s="130">
        <v>223</v>
      </c>
      <c r="B232" s="129"/>
      <c r="C232" s="126"/>
      <c r="D232" s="126"/>
      <c r="E232" s="131"/>
      <c r="F232" s="129"/>
      <c r="G232" s="129"/>
      <c r="H232" s="129">
        <f t="shared" si="6"/>
        <v>0</v>
      </c>
      <c r="I232" s="173">
        <f t="shared" si="7"/>
        <v>0</v>
      </c>
    </row>
    <row r="233" spans="1:9">
      <c r="A233" s="130">
        <v>224</v>
      </c>
      <c r="B233" s="129"/>
      <c r="C233" s="126"/>
      <c r="D233" s="126"/>
      <c r="E233" s="131"/>
      <c r="F233" s="129"/>
      <c r="G233" s="129"/>
      <c r="H233" s="129">
        <f t="shared" si="6"/>
        <v>0</v>
      </c>
      <c r="I233" s="173">
        <f t="shared" si="7"/>
        <v>0</v>
      </c>
    </row>
    <row r="234" spans="1:9">
      <c r="A234" s="130">
        <v>225</v>
      </c>
      <c r="B234" s="129"/>
      <c r="C234" s="126"/>
      <c r="D234" s="126"/>
      <c r="E234" s="131"/>
      <c r="F234" s="129"/>
      <c r="G234" s="129"/>
      <c r="H234" s="129">
        <f t="shared" si="6"/>
        <v>0</v>
      </c>
      <c r="I234" s="173">
        <f t="shared" si="7"/>
        <v>0</v>
      </c>
    </row>
    <row r="235" spans="1:9">
      <c r="A235" s="130">
        <v>226</v>
      </c>
      <c r="B235" s="129"/>
      <c r="C235" s="126"/>
      <c r="D235" s="126"/>
      <c r="E235" s="131"/>
      <c r="F235" s="129"/>
      <c r="G235" s="129"/>
      <c r="H235" s="129">
        <f t="shared" si="6"/>
        <v>0</v>
      </c>
      <c r="I235" s="173">
        <f t="shared" si="7"/>
        <v>0</v>
      </c>
    </row>
    <row r="236" spans="1:9">
      <c r="A236" s="130">
        <v>227</v>
      </c>
      <c r="B236" s="129"/>
      <c r="C236" s="126"/>
      <c r="D236" s="126"/>
      <c r="E236" s="131"/>
      <c r="F236" s="129"/>
      <c r="G236" s="129"/>
      <c r="H236" s="129">
        <f t="shared" si="6"/>
        <v>0</v>
      </c>
      <c r="I236" s="173">
        <f t="shared" si="7"/>
        <v>0</v>
      </c>
    </row>
    <row r="237" spans="1:9">
      <c r="A237" s="130">
        <v>228</v>
      </c>
      <c r="B237" s="129"/>
      <c r="C237" s="126"/>
      <c r="D237" s="126"/>
      <c r="E237" s="131"/>
      <c r="F237" s="129"/>
      <c r="G237" s="129"/>
      <c r="H237" s="129">
        <f t="shared" si="6"/>
        <v>0</v>
      </c>
      <c r="I237" s="173">
        <f t="shared" si="7"/>
        <v>0</v>
      </c>
    </row>
    <row r="238" spans="1:9">
      <c r="A238" s="130">
        <v>229</v>
      </c>
      <c r="B238" s="129"/>
      <c r="C238" s="126"/>
      <c r="D238" s="126"/>
      <c r="E238" s="131"/>
      <c r="F238" s="129"/>
      <c r="G238" s="129"/>
      <c r="H238" s="129">
        <f t="shared" si="6"/>
        <v>0</v>
      </c>
      <c r="I238" s="173">
        <f t="shared" si="7"/>
        <v>0</v>
      </c>
    </row>
    <row r="239" spans="1:9">
      <c r="A239" s="130">
        <v>230</v>
      </c>
      <c r="B239" s="129"/>
      <c r="C239" s="126"/>
      <c r="D239" s="126"/>
      <c r="E239" s="131"/>
      <c r="F239" s="129"/>
      <c r="G239" s="129"/>
      <c r="H239" s="129">
        <f t="shared" si="6"/>
        <v>0</v>
      </c>
      <c r="I239" s="173">
        <f t="shared" si="7"/>
        <v>0</v>
      </c>
    </row>
    <row r="240" spans="1:9">
      <c r="A240" s="130">
        <v>231</v>
      </c>
      <c r="B240" s="129"/>
      <c r="C240" s="126"/>
      <c r="D240" s="126"/>
      <c r="E240" s="131"/>
      <c r="F240" s="129"/>
      <c r="G240" s="129"/>
      <c r="H240" s="129">
        <f t="shared" si="6"/>
        <v>0</v>
      </c>
      <c r="I240" s="173">
        <f t="shared" si="7"/>
        <v>0</v>
      </c>
    </row>
    <row r="241" spans="1:9">
      <c r="A241" s="130">
        <v>232</v>
      </c>
      <c r="B241" s="129"/>
      <c r="C241" s="126"/>
      <c r="D241" s="126"/>
      <c r="E241" s="131"/>
      <c r="F241" s="129"/>
      <c r="G241" s="129"/>
      <c r="H241" s="129">
        <f t="shared" si="6"/>
        <v>0</v>
      </c>
      <c r="I241" s="173">
        <f t="shared" si="7"/>
        <v>0</v>
      </c>
    </row>
    <row r="242" spans="1:9">
      <c r="A242" s="130">
        <v>233</v>
      </c>
      <c r="B242" s="129"/>
      <c r="C242" s="126"/>
      <c r="D242" s="126"/>
      <c r="E242" s="131"/>
      <c r="F242" s="129"/>
      <c r="G242" s="129"/>
      <c r="H242" s="129">
        <f t="shared" si="6"/>
        <v>0</v>
      </c>
      <c r="I242" s="173">
        <f t="shared" si="7"/>
        <v>0</v>
      </c>
    </row>
    <row r="243" spans="1:9">
      <c r="A243" s="130">
        <v>234</v>
      </c>
      <c r="B243" s="129"/>
      <c r="C243" s="126"/>
      <c r="D243" s="126"/>
      <c r="E243" s="131"/>
      <c r="F243" s="129"/>
      <c r="G243" s="129"/>
      <c r="H243" s="129">
        <f t="shared" si="6"/>
        <v>0</v>
      </c>
      <c r="I243" s="173">
        <f t="shared" si="7"/>
        <v>0</v>
      </c>
    </row>
    <row r="244" spans="1:9">
      <c r="A244" s="130">
        <v>235</v>
      </c>
      <c r="B244" s="129"/>
      <c r="C244" s="126"/>
      <c r="D244" s="126"/>
      <c r="E244" s="131"/>
      <c r="F244" s="129"/>
      <c r="G244" s="129"/>
      <c r="H244" s="129">
        <f t="shared" si="6"/>
        <v>0</v>
      </c>
      <c r="I244" s="173">
        <f t="shared" si="7"/>
        <v>0</v>
      </c>
    </row>
    <row r="245" spans="1:9">
      <c r="A245" s="130">
        <v>236</v>
      </c>
      <c r="B245" s="129"/>
      <c r="C245" s="126"/>
      <c r="D245" s="126"/>
      <c r="E245" s="131"/>
      <c r="F245" s="129"/>
      <c r="G245" s="129"/>
      <c r="H245" s="129">
        <f t="shared" si="6"/>
        <v>0</v>
      </c>
      <c r="I245" s="173">
        <f t="shared" si="7"/>
        <v>0</v>
      </c>
    </row>
    <row r="246" spans="1:9">
      <c r="A246" s="130">
        <v>237</v>
      </c>
      <c r="B246" s="129"/>
      <c r="C246" s="126"/>
      <c r="D246" s="126"/>
      <c r="E246" s="131"/>
      <c r="F246" s="129"/>
      <c r="G246" s="129"/>
      <c r="H246" s="129">
        <f t="shared" si="6"/>
        <v>0</v>
      </c>
      <c r="I246" s="173">
        <f t="shared" si="7"/>
        <v>0</v>
      </c>
    </row>
    <row r="247" spans="1:9">
      <c r="A247" s="130">
        <v>238</v>
      </c>
      <c r="B247" s="129"/>
      <c r="C247" s="126"/>
      <c r="D247" s="126"/>
      <c r="E247" s="131"/>
      <c r="F247" s="129"/>
      <c r="G247" s="129"/>
      <c r="H247" s="129">
        <f t="shared" si="6"/>
        <v>0</v>
      </c>
      <c r="I247" s="173">
        <f t="shared" si="7"/>
        <v>0</v>
      </c>
    </row>
    <row r="248" spans="1:9">
      <c r="A248" s="130">
        <v>239</v>
      </c>
      <c r="B248" s="129"/>
      <c r="C248" s="126"/>
      <c r="D248" s="126"/>
      <c r="E248" s="131"/>
      <c r="F248" s="129"/>
      <c r="G248" s="129"/>
      <c r="H248" s="129">
        <f t="shared" si="6"/>
        <v>0</v>
      </c>
      <c r="I248" s="173">
        <f t="shared" si="7"/>
        <v>0</v>
      </c>
    </row>
    <row r="249" spans="1:9">
      <c r="A249" s="130">
        <v>240</v>
      </c>
      <c r="B249" s="129"/>
      <c r="C249" s="126"/>
      <c r="D249" s="126"/>
      <c r="E249" s="131"/>
      <c r="F249" s="129"/>
      <c r="G249" s="129"/>
      <c r="H249" s="129">
        <f t="shared" si="6"/>
        <v>0</v>
      </c>
      <c r="I249" s="173">
        <f t="shared" si="7"/>
        <v>0</v>
      </c>
    </row>
    <row r="250" spans="1:9">
      <c r="A250" s="130">
        <v>241</v>
      </c>
      <c r="B250" s="129"/>
      <c r="C250" s="126"/>
      <c r="D250" s="126"/>
      <c r="E250" s="131"/>
      <c r="F250" s="129"/>
      <c r="G250" s="129"/>
      <c r="H250" s="129">
        <f t="shared" si="6"/>
        <v>0</v>
      </c>
      <c r="I250" s="173">
        <f t="shared" si="7"/>
        <v>0</v>
      </c>
    </row>
    <row r="251" spans="1:9">
      <c r="A251" s="130">
        <v>242</v>
      </c>
      <c r="B251" s="129"/>
      <c r="C251" s="126"/>
      <c r="D251" s="126"/>
      <c r="E251" s="131"/>
      <c r="F251" s="129"/>
      <c r="G251" s="129"/>
      <c r="H251" s="129">
        <f t="shared" si="6"/>
        <v>0</v>
      </c>
      <c r="I251" s="173">
        <f t="shared" si="7"/>
        <v>0</v>
      </c>
    </row>
    <row r="252" spans="1:9">
      <c r="A252" s="130">
        <v>243</v>
      </c>
      <c r="B252" s="129"/>
      <c r="C252" s="126"/>
      <c r="D252" s="126"/>
      <c r="E252" s="131"/>
      <c r="F252" s="129"/>
      <c r="G252" s="129"/>
      <c r="H252" s="129">
        <f t="shared" si="6"/>
        <v>0</v>
      </c>
      <c r="I252" s="173">
        <f t="shared" si="7"/>
        <v>0</v>
      </c>
    </row>
    <row r="253" spans="1:9">
      <c r="A253" s="130">
        <v>244</v>
      </c>
      <c r="B253" s="129"/>
      <c r="C253" s="126"/>
      <c r="D253" s="126"/>
      <c r="E253" s="131"/>
      <c r="F253" s="129"/>
      <c r="G253" s="129"/>
      <c r="H253" s="129">
        <f t="shared" si="6"/>
        <v>0</v>
      </c>
      <c r="I253" s="173">
        <f t="shared" si="7"/>
        <v>0</v>
      </c>
    </row>
    <row r="254" spans="1:9">
      <c r="A254" s="130">
        <v>245</v>
      </c>
      <c r="B254" s="129"/>
      <c r="C254" s="126"/>
      <c r="D254" s="126"/>
      <c r="E254" s="131"/>
      <c r="F254" s="129"/>
      <c r="G254" s="129"/>
      <c r="H254" s="129">
        <f t="shared" si="6"/>
        <v>0</v>
      </c>
      <c r="I254" s="173">
        <f t="shared" si="7"/>
        <v>0</v>
      </c>
    </row>
    <row r="255" spans="1:9">
      <c r="A255" s="130">
        <v>246</v>
      </c>
      <c r="B255" s="129"/>
      <c r="C255" s="126"/>
      <c r="D255" s="126"/>
      <c r="E255" s="131"/>
      <c r="F255" s="129"/>
      <c r="G255" s="129"/>
      <c r="H255" s="129">
        <f t="shared" si="6"/>
        <v>0</v>
      </c>
      <c r="I255" s="173">
        <f t="shared" si="7"/>
        <v>0</v>
      </c>
    </row>
    <row r="256" spans="1:9">
      <c r="A256" s="130">
        <v>247</v>
      </c>
      <c r="B256" s="129"/>
      <c r="C256" s="126"/>
      <c r="D256" s="126"/>
      <c r="E256" s="131"/>
      <c r="F256" s="129"/>
      <c r="G256" s="129"/>
      <c r="H256" s="129">
        <f t="shared" si="6"/>
        <v>0</v>
      </c>
      <c r="I256" s="173">
        <f t="shared" si="7"/>
        <v>0</v>
      </c>
    </row>
    <row r="257" spans="1:9">
      <c r="A257" s="130">
        <v>248</v>
      </c>
      <c r="B257" s="129"/>
      <c r="C257" s="126"/>
      <c r="D257" s="126"/>
      <c r="E257" s="131"/>
      <c r="F257" s="129"/>
      <c r="G257" s="129"/>
      <c r="H257" s="129">
        <f t="shared" si="6"/>
        <v>0</v>
      </c>
      <c r="I257" s="173">
        <f t="shared" si="7"/>
        <v>0</v>
      </c>
    </row>
    <row r="258" spans="1:9">
      <c r="A258" s="130">
        <v>249</v>
      </c>
      <c r="B258" s="129"/>
      <c r="C258" s="126"/>
      <c r="D258" s="126"/>
      <c r="E258" s="131"/>
      <c r="F258" s="129"/>
      <c r="G258" s="129"/>
      <c r="H258" s="129">
        <f t="shared" si="6"/>
        <v>0</v>
      </c>
      <c r="I258" s="173">
        <f t="shared" si="7"/>
        <v>0</v>
      </c>
    </row>
    <row r="259" spans="1:9">
      <c r="A259" s="130">
        <v>250</v>
      </c>
      <c r="B259" s="129"/>
      <c r="C259" s="126"/>
      <c r="D259" s="126"/>
      <c r="E259" s="131"/>
      <c r="F259" s="129"/>
      <c r="G259" s="129"/>
      <c r="H259" s="129">
        <f t="shared" si="6"/>
        <v>0</v>
      </c>
      <c r="I259" s="173">
        <f t="shared" si="7"/>
        <v>0</v>
      </c>
    </row>
    <row r="260" spans="1:9">
      <c r="A260" s="130">
        <v>251</v>
      </c>
      <c r="B260" s="129"/>
      <c r="C260" s="126"/>
      <c r="D260" s="126"/>
      <c r="E260" s="131"/>
      <c r="F260" s="129"/>
      <c r="G260" s="129"/>
      <c r="H260" s="129">
        <f t="shared" si="6"/>
        <v>0</v>
      </c>
      <c r="I260" s="173">
        <f t="shared" si="7"/>
        <v>0</v>
      </c>
    </row>
    <row r="261" spans="1:9">
      <c r="A261" s="130">
        <v>252</v>
      </c>
      <c r="B261" s="129"/>
      <c r="C261" s="126"/>
      <c r="D261" s="126"/>
      <c r="E261" s="131"/>
      <c r="F261" s="129"/>
      <c r="G261" s="129"/>
      <c r="H261" s="129">
        <f t="shared" si="6"/>
        <v>0</v>
      </c>
      <c r="I261" s="173">
        <f t="shared" si="7"/>
        <v>0</v>
      </c>
    </row>
    <row r="262" spans="1:9">
      <c r="A262" s="130">
        <v>253</v>
      </c>
      <c r="B262" s="129"/>
      <c r="C262" s="126"/>
      <c r="D262" s="126"/>
      <c r="E262" s="131"/>
      <c r="F262" s="129"/>
      <c r="G262" s="129"/>
      <c r="H262" s="129">
        <f t="shared" si="6"/>
        <v>0</v>
      </c>
      <c r="I262" s="173">
        <f t="shared" si="7"/>
        <v>0</v>
      </c>
    </row>
    <row r="263" spans="1:9">
      <c r="A263" s="130">
        <v>254</v>
      </c>
      <c r="B263" s="129"/>
      <c r="C263" s="126"/>
      <c r="D263" s="126"/>
      <c r="E263" s="131"/>
      <c r="F263" s="129"/>
      <c r="G263" s="129"/>
      <c r="H263" s="129">
        <f t="shared" si="6"/>
        <v>0</v>
      </c>
      <c r="I263" s="173">
        <f t="shared" si="7"/>
        <v>0</v>
      </c>
    </row>
    <row r="264" spans="1:9">
      <c r="A264" s="130">
        <v>255</v>
      </c>
      <c r="B264" s="129"/>
      <c r="C264" s="126"/>
      <c r="D264" s="126"/>
      <c r="E264" s="131"/>
      <c r="F264" s="129"/>
      <c r="G264" s="129"/>
      <c r="H264" s="129">
        <f t="shared" si="6"/>
        <v>0</v>
      </c>
      <c r="I264" s="173">
        <f t="shared" si="7"/>
        <v>0</v>
      </c>
    </row>
    <row r="265" spans="1:9">
      <c r="A265" s="130">
        <v>256</v>
      </c>
      <c r="B265" s="129"/>
      <c r="C265" s="126"/>
      <c r="D265" s="126"/>
      <c r="E265" s="131"/>
      <c r="F265" s="129"/>
      <c r="G265" s="129"/>
      <c r="H265" s="129">
        <f t="shared" si="6"/>
        <v>0</v>
      </c>
      <c r="I265" s="173">
        <f t="shared" si="7"/>
        <v>0</v>
      </c>
    </row>
    <row r="266" spans="1:9">
      <c r="A266" s="130">
        <v>257</v>
      </c>
      <c r="B266" s="129"/>
      <c r="C266" s="126"/>
      <c r="D266" s="126"/>
      <c r="E266" s="131"/>
      <c r="F266" s="129"/>
      <c r="G266" s="129"/>
      <c r="H266" s="129">
        <f t="shared" si="6"/>
        <v>0</v>
      </c>
      <c r="I266" s="173">
        <f t="shared" si="7"/>
        <v>0</v>
      </c>
    </row>
    <row r="267" spans="1:9">
      <c r="A267" s="130">
        <v>258</v>
      </c>
      <c r="B267" s="129"/>
      <c r="C267" s="126"/>
      <c r="D267" s="126"/>
      <c r="E267" s="131"/>
      <c r="F267" s="129"/>
      <c r="G267" s="129"/>
      <c r="H267" s="129">
        <f t="shared" ref="H267:H330" si="8">IF(ISBLANK(E267), (D267-C267)*1440, E267)</f>
        <v>0</v>
      </c>
      <c r="I267" s="173">
        <f t="shared" ref="I267:I330" si="9">IF(ISBLANK(E267), (D267-C267)*24, E267)</f>
        <v>0</v>
      </c>
    </row>
    <row r="268" spans="1:9">
      <c r="A268" s="130">
        <v>259</v>
      </c>
      <c r="B268" s="129"/>
      <c r="C268" s="126"/>
      <c r="D268" s="126"/>
      <c r="E268" s="131"/>
      <c r="F268" s="129"/>
      <c r="G268" s="129"/>
      <c r="H268" s="129">
        <f t="shared" si="8"/>
        <v>0</v>
      </c>
      <c r="I268" s="173">
        <f t="shared" si="9"/>
        <v>0</v>
      </c>
    </row>
    <row r="269" spans="1:9">
      <c r="A269" s="130">
        <v>260</v>
      </c>
      <c r="B269" s="129"/>
      <c r="C269" s="126"/>
      <c r="D269" s="126"/>
      <c r="E269" s="131"/>
      <c r="F269" s="129"/>
      <c r="G269" s="129"/>
      <c r="H269" s="129">
        <f t="shared" si="8"/>
        <v>0</v>
      </c>
      <c r="I269" s="173">
        <f t="shared" si="9"/>
        <v>0</v>
      </c>
    </row>
    <row r="270" spans="1:9">
      <c r="A270" s="130">
        <v>261</v>
      </c>
      <c r="B270" s="129"/>
      <c r="C270" s="126"/>
      <c r="D270" s="126"/>
      <c r="E270" s="131"/>
      <c r="F270" s="129"/>
      <c r="G270" s="129"/>
      <c r="H270" s="129">
        <f t="shared" si="8"/>
        <v>0</v>
      </c>
      <c r="I270" s="173">
        <f t="shared" si="9"/>
        <v>0</v>
      </c>
    </row>
    <row r="271" spans="1:9">
      <c r="A271" s="130">
        <v>262</v>
      </c>
      <c r="B271" s="129"/>
      <c r="C271" s="126"/>
      <c r="D271" s="126"/>
      <c r="E271" s="131"/>
      <c r="F271" s="129"/>
      <c r="G271" s="129"/>
      <c r="H271" s="129">
        <f t="shared" si="8"/>
        <v>0</v>
      </c>
      <c r="I271" s="173">
        <f t="shared" si="9"/>
        <v>0</v>
      </c>
    </row>
    <row r="272" spans="1:9">
      <c r="A272" s="130">
        <v>263</v>
      </c>
      <c r="B272" s="129"/>
      <c r="C272" s="126"/>
      <c r="D272" s="126"/>
      <c r="E272" s="131"/>
      <c r="F272" s="129"/>
      <c r="G272" s="129"/>
      <c r="H272" s="129">
        <f t="shared" si="8"/>
        <v>0</v>
      </c>
      <c r="I272" s="173">
        <f t="shared" si="9"/>
        <v>0</v>
      </c>
    </row>
    <row r="273" spans="1:9">
      <c r="A273" s="130">
        <v>264</v>
      </c>
      <c r="B273" s="129"/>
      <c r="C273" s="126"/>
      <c r="D273" s="126"/>
      <c r="E273" s="131"/>
      <c r="F273" s="129"/>
      <c r="G273" s="129"/>
      <c r="H273" s="129">
        <f t="shared" si="8"/>
        <v>0</v>
      </c>
      <c r="I273" s="173">
        <f t="shared" si="9"/>
        <v>0</v>
      </c>
    </row>
    <row r="274" spans="1:9">
      <c r="A274" s="130">
        <v>265</v>
      </c>
      <c r="B274" s="129"/>
      <c r="C274" s="126"/>
      <c r="D274" s="126"/>
      <c r="E274" s="131"/>
      <c r="F274" s="129"/>
      <c r="G274" s="129"/>
      <c r="H274" s="129">
        <f t="shared" si="8"/>
        <v>0</v>
      </c>
      <c r="I274" s="173">
        <f t="shared" si="9"/>
        <v>0</v>
      </c>
    </row>
    <row r="275" spans="1:9">
      <c r="A275" s="130">
        <v>266</v>
      </c>
      <c r="B275" s="129"/>
      <c r="C275" s="126"/>
      <c r="D275" s="126"/>
      <c r="E275" s="131"/>
      <c r="F275" s="129"/>
      <c r="G275" s="129"/>
      <c r="H275" s="129">
        <f t="shared" si="8"/>
        <v>0</v>
      </c>
      <c r="I275" s="173">
        <f t="shared" si="9"/>
        <v>0</v>
      </c>
    </row>
    <row r="276" spans="1:9">
      <c r="A276" s="130">
        <v>267</v>
      </c>
      <c r="B276" s="129"/>
      <c r="C276" s="126"/>
      <c r="D276" s="126"/>
      <c r="E276" s="131"/>
      <c r="F276" s="129"/>
      <c r="G276" s="129"/>
      <c r="H276" s="129">
        <f t="shared" si="8"/>
        <v>0</v>
      </c>
      <c r="I276" s="173">
        <f t="shared" si="9"/>
        <v>0</v>
      </c>
    </row>
    <row r="277" spans="1:9">
      <c r="A277" s="130">
        <v>268</v>
      </c>
      <c r="B277" s="129"/>
      <c r="C277" s="126"/>
      <c r="D277" s="126"/>
      <c r="E277" s="131"/>
      <c r="F277" s="129"/>
      <c r="G277" s="129"/>
      <c r="H277" s="129">
        <f t="shared" si="8"/>
        <v>0</v>
      </c>
      <c r="I277" s="173">
        <f t="shared" si="9"/>
        <v>0</v>
      </c>
    </row>
    <row r="278" spans="1:9">
      <c r="A278" s="130">
        <v>269</v>
      </c>
      <c r="B278" s="129"/>
      <c r="C278" s="126"/>
      <c r="D278" s="126"/>
      <c r="E278" s="131"/>
      <c r="F278" s="129"/>
      <c r="G278" s="129"/>
      <c r="H278" s="129">
        <f t="shared" si="8"/>
        <v>0</v>
      </c>
      <c r="I278" s="173">
        <f t="shared" si="9"/>
        <v>0</v>
      </c>
    </row>
    <row r="279" spans="1:9">
      <c r="A279" s="130">
        <v>270</v>
      </c>
      <c r="B279" s="129"/>
      <c r="C279" s="126"/>
      <c r="D279" s="126"/>
      <c r="E279" s="131"/>
      <c r="F279" s="129"/>
      <c r="G279" s="129"/>
      <c r="H279" s="129">
        <f t="shared" si="8"/>
        <v>0</v>
      </c>
      <c r="I279" s="173">
        <f t="shared" si="9"/>
        <v>0</v>
      </c>
    </row>
    <row r="280" spans="1:9">
      <c r="A280" s="130">
        <v>271</v>
      </c>
      <c r="B280" s="129"/>
      <c r="C280" s="126"/>
      <c r="D280" s="126"/>
      <c r="E280" s="131"/>
      <c r="F280" s="129"/>
      <c r="G280" s="129"/>
      <c r="H280" s="129">
        <f t="shared" si="8"/>
        <v>0</v>
      </c>
      <c r="I280" s="173">
        <f t="shared" si="9"/>
        <v>0</v>
      </c>
    </row>
    <row r="281" spans="1:9">
      <c r="A281" s="130">
        <v>272</v>
      </c>
      <c r="B281" s="129"/>
      <c r="C281" s="126"/>
      <c r="D281" s="126"/>
      <c r="E281" s="131"/>
      <c r="F281" s="129"/>
      <c r="G281" s="129"/>
      <c r="H281" s="129">
        <f t="shared" si="8"/>
        <v>0</v>
      </c>
      <c r="I281" s="173">
        <f t="shared" si="9"/>
        <v>0</v>
      </c>
    </row>
    <row r="282" spans="1:9">
      <c r="A282" s="130">
        <v>273</v>
      </c>
      <c r="B282" s="129"/>
      <c r="C282" s="126"/>
      <c r="D282" s="126"/>
      <c r="E282" s="131"/>
      <c r="F282" s="129"/>
      <c r="G282" s="129"/>
      <c r="H282" s="129">
        <f t="shared" si="8"/>
        <v>0</v>
      </c>
      <c r="I282" s="173">
        <f t="shared" si="9"/>
        <v>0</v>
      </c>
    </row>
    <row r="283" spans="1:9">
      <c r="A283" s="130">
        <v>274</v>
      </c>
      <c r="B283" s="129"/>
      <c r="C283" s="126"/>
      <c r="D283" s="126"/>
      <c r="E283" s="131"/>
      <c r="F283" s="129"/>
      <c r="G283" s="129"/>
      <c r="H283" s="129">
        <f t="shared" si="8"/>
        <v>0</v>
      </c>
      <c r="I283" s="173">
        <f t="shared" si="9"/>
        <v>0</v>
      </c>
    </row>
    <row r="284" spans="1:9">
      <c r="A284" s="130">
        <v>275</v>
      </c>
      <c r="B284" s="129"/>
      <c r="C284" s="126"/>
      <c r="D284" s="126"/>
      <c r="E284" s="131"/>
      <c r="F284" s="129"/>
      <c r="G284" s="129"/>
      <c r="H284" s="129">
        <f t="shared" si="8"/>
        <v>0</v>
      </c>
      <c r="I284" s="173">
        <f t="shared" si="9"/>
        <v>0</v>
      </c>
    </row>
    <row r="285" spans="1:9">
      <c r="A285" s="130">
        <v>276</v>
      </c>
      <c r="B285" s="129"/>
      <c r="C285" s="126"/>
      <c r="D285" s="126"/>
      <c r="E285" s="131"/>
      <c r="F285" s="129"/>
      <c r="G285" s="129"/>
      <c r="H285" s="129">
        <f t="shared" si="8"/>
        <v>0</v>
      </c>
      <c r="I285" s="173">
        <f t="shared" si="9"/>
        <v>0</v>
      </c>
    </row>
    <row r="286" spans="1:9">
      <c r="A286" s="130">
        <v>277</v>
      </c>
      <c r="B286" s="129"/>
      <c r="C286" s="126"/>
      <c r="D286" s="126"/>
      <c r="E286" s="131"/>
      <c r="F286" s="129"/>
      <c r="G286" s="129"/>
      <c r="H286" s="129">
        <f t="shared" si="8"/>
        <v>0</v>
      </c>
      <c r="I286" s="173">
        <f t="shared" si="9"/>
        <v>0</v>
      </c>
    </row>
    <row r="287" spans="1:9">
      <c r="A287" s="130">
        <v>278</v>
      </c>
      <c r="B287" s="129"/>
      <c r="C287" s="126"/>
      <c r="D287" s="126"/>
      <c r="E287" s="131"/>
      <c r="F287" s="129"/>
      <c r="G287" s="129"/>
      <c r="H287" s="129">
        <f t="shared" si="8"/>
        <v>0</v>
      </c>
      <c r="I287" s="173">
        <f t="shared" si="9"/>
        <v>0</v>
      </c>
    </row>
    <row r="288" spans="1:9">
      <c r="A288" s="130">
        <v>279</v>
      </c>
      <c r="B288" s="129"/>
      <c r="C288" s="126"/>
      <c r="D288" s="126"/>
      <c r="E288" s="131"/>
      <c r="F288" s="129"/>
      <c r="G288" s="129"/>
      <c r="H288" s="129">
        <f t="shared" si="8"/>
        <v>0</v>
      </c>
      <c r="I288" s="173">
        <f t="shared" si="9"/>
        <v>0</v>
      </c>
    </row>
    <row r="289" spans="1:9">
      <c r="A289" s="130">
        <v>280</v>
      </c>
      <c r="B289" s="129"/>
      <c r="C289" s="126"/>
      <c r="D289" s="126"/>
      <c r="E289" s="131"/>
      <c r="F289" s="129"/>
      <c r="G289" s="129"/>
      <c r="H289" s="129">
        <f t="shared" si="8"/>
        <v>0</v>
      </c>
      <c r="I289" s="173">
        <f t="shared" si="9"/>
        <v>0</v>
      </c>
    </row>
    <row r="290" spans="1:9">
      <c r="A290" s="130">
        <v>281</v>
      </c>
      <c r="B290" s="129"/>
      <c r="C290" s="126"/>
      <c r="D290" s="126"/>
      <c r="E290" s="131"/>
      <c r="F290" s="129"/>
      <c r="G290" s="129"/>
      <c r="H290" s="129">
        <f t="shared" si="8"/>
        <v>0</v>
      </c>
      <c r="I290" s="173">
        <f t="shared" si="9"/>
        <v>0</v>
      </c>
    </row>
    <row r="291" spans="1:9">
      <c r="A291" s="130">
        <v>282</v>
      </c>
      <c r="B291" s="129"/>
      <c r="C291" s="126"/>
      <c r="D291" s="126"/>
      <c r="E291" s="131"/>
      <c r="F291" s="129"/>
      <c r="G291" s="129"/>
      <c r="H291" s="129">
        <f t="shared" si="8"/>
        <v>0</v>
      </c>
      <c r="I291" s="173">
        <f t="shared" si="9"/>
        <v>0</v>
      </c>
    </row>
    <row r="292" spans="1:9">
      <c r="A292" s="130">
        <v>283</v>
      </c>
      <c r="B292" s="129"/>
      <c r="C292" s="126"/>
      <c r="D292" s="126"/>
      <c r="E292" s="131"/>
      <c r="F292" s="129"/>
      <c r="G292" s="129"/>
      <c r="H292" s="129">
        <f t="shared" si="8"/>
        <v>0</v>
      </c>
      <c r="I292" s="173">
        <f t="shared" si="9"/>
        <v>0</v>
      </c>
    </row>
    <row r="293" spans="1:9">
      <c r="A293" s="130">
        <v>284</v>
      </c>
      <c r="B293" s="129"/>
      <c r="C293" s="126"/>
      <c r="D293" s="126"/>
      <c r="E293" s="131"/>
      <c r="F293" s="129"/>
      <c r="G293" s="129"/>
      <c r="H293" s="129">
        <f t="shared" si="8"/>
        <v>0</v>
      </c>
      <c r="I293" s="173">
        <f t="shared" si="9"/>
        <v>0</v>
      </c>
    </row>
    <row r="294" spans="1:9">
      <c r="A294" s="130">
        <v>285</v>
      </c>
      <c r="B294" s="129"/>
      <c r="C294" s="126"/>
      <c r="D294" s="126"/>
      <c r="E294" s="131"/>
      <c r="F294" s="129"/>
      <c r="G294" s="129"/>
      <c r="H294" s="129">
        <f t="shared" si="8"/>
        <v>0</v>
      </c>
      <c r="I294" s="173">
        <f t="shared" si="9"/>
        <v>0</v>
      </c>
    </row>
    <row r="295" spans="1:9">
      <c r="A295" s="130">
        <v>286</v>
      </c>
      <c r="B295" s="129"/>
      <c r="C295" s="126"/>
      <c r="D295" s="126"/>
      <c r="E295" s="131"/>
      <c r="F295" s="129"/>
      <c r="G295" s="129"/>
      <c r="H295" s="129">
        <f t="shared" si="8"/>
        <v>0</v>
      </c>
      <c r="I295" s="173">
        <f t="shared" si="9"/>
        <v>0</v>
      </c>
    </row>
    <row r="296" spans="1:9">
      <c r="A296" s="130">
        <v>287</v>
      </c>
      <c r="B296" s="129"/>
      <c r="C296" s="126"/>
      <c r="D296" s="126"/>
      <c r="E296" s="131"/>
      <c r="F296" s="129"/>
      <c r="G296" s="129"/>
      <c r="H296" s="129">
        <f t="shared" si="8"/>
        <v>0</v>
      </c>
      <c r="I296" s="173">
        <f t="shared" si="9"/>
        <v>0</v>
      </c>
    </row>
    <row r="297" spans="1:9">
      <c r="A297" s="130">
        <v>288</v>
      </c>
      <c r="B297" s="129"/>
      <c r="C297" s="126"/>
      <c r="D297" s="126"/>
      <c r="E297" s="131"/>
      <c r="F297" s="129"/>
      <c r="G297" s="129"/>
      <c r="H297" s="129">
        <f t="shared" si="8"/>
        <v>0</v>
      </c>
      <c r="I297" s="173">
        <f t="shared" si="9"/>
        <v>0</v>
      </c>
    </row>
    <row r="298" spans="1:9">
      <c r="A298" s="130">
        <v>289</v>
      </c>
      <c r="B298" s="129"/>
      <c r="C298" s="126"/>
      <c r="D298" s="126"/>
      <c r="E298" s="131"/>
      <c r="F298" s="129"/>
      <c r="G298" s="129"/>
      <c r="H298" s="129">
        <f t="shared" si="8"/>
        <v>0</v>
      </c>
      <c r="I298" s="173">
        <f t="shared" si="9"/>
        <v>0</v>
      </c>
    </row>
    <row r="299" spans="1:9">
      <c r="A299" s="130">
        <v>290</v>
      </c>
      <c r="B299" s="129"/>
      <c r="C299" s="126"/>
      <c r="D299" s="126"/>
      <c r="E299" s="131"/>
      <c r="F299" s="129"/>
      <c r="G299" s="129"/>
      <c r="H299" s="129">
        <f t="shared" si="8"/>
        <v>0</v>
      </c>
      <c r="I299" s="173">
        <f t="shared" si="9"/>
        <v>0</v>
      </c>
    </row>
    <row r="300" spans="1:9">
      <c r="A300" s="130">
        <v>291</v>
      </c>
      <c r="B300" s="129"/>
      <c r="C300" s="126"/>
      <c r="D300" s="126"/>
      <c r="E300" s="131"/>
      <c r="F300" s="129"/>
      <c r="G300" s="129"/>
      <c r="H300" s="129">
        <f t="shared" si="8"/>
        <v>0</v>
      </c>
      <c r="I300" s="173">
        <f t="shared" si="9"/>
        <v>0</v>
      </c>
    </row>
    <row r="301" spans="1:9">
      <c r="A301" s="130">
        <v>292</v>
      </c>
      <c r="B301" s="129"/>
      <c r="C301" s="126"/>
      <c r="D301" s="126"/>
      <c r="E301" s="131"/>
      <c r="F301" s="129"/>
      <c r="G301" s="129"/>
      <c r="H301" s="129">
        <f t="shared" si="8"/>
        <v>0</v>
      </c>
      <c r="I301" s="173">
        <f t="shared" si="9"/>
        <v>0</v>
      </c>
    </row>
    <row r="302" spans="1:9">
      <c r="A302" s="130">
        <v>293</v>
      </c>
      <c r="B302" s="129"/>
      <c r="C302" s="126"/>
      <c r="D302" s="126"/>
      <c r="E302" s="131"/>
      <c r="F302" s="129"/>
      <c r="G302" s="129"/>
      <c r="H302" s="129">
        <f t="shared" si="8"/>
        <v>0</v>
      </c>
      <c r="I302" s="173">
        <f t="shared" si="9"/>
        <v>0</v>
      </c>
    </row>
    <row r="303" spans="1:9">
      <c r="A303" s="130">
        <v>294</v>
      </c>
      <c r="B303" s="129"/>
      <c r="C303" s="126"/>
      <c r="D303" s="126"/>
      <c r="E303" s="131"/>
      <c r="F303" s="129"/>
      <c r="G303" s="129"/>
      <c r="H303" s="129">
        <f t="shared" si="8"/>
        <v>0</v>
      </c>
      <c r="I303" s="173">
        <f t="shared" si="9"/>
        <v>0</v>
      </c>
    </row>
    <row r="304" spans="1:9">
      <c r="A304" s="130">
        <v>295</v>
      </c>
      <c r="B304" s="129"/>
      <c r="C304" s="126"/>
      <c r="D304" s="126"/>
      <c r="E304" s="131"/>
      <c r="F304" s="129"/>
      <c r="G304" s="129"/>
      <c r="H304" s="129">
        <f t="shared" si="8"/>
        <v>0</v>
      </c>
      <c r="I304" s="173">
        <f t="shared" si="9"/>
        <v>0</v>
      </c>
    </row>
    <row r="305" spans="1:9">
      <c r="A305" s="130">
        <v>296</v>
      </c>
      <c r="B305" s="129"/>
      <c r="C305" s="126"/>
      <c r="D305" s="126"/>
      <c r="E305" s="131"/>
      <c r="F305" s="129"/>
      <c r="G305" s="129"/>
      <c r="H305" s="129">
        <f t="shared" si="8"/>
        <v>0</v>
      </c>
      <c r="I305" s="173">
        <f t="shared" si="9"/>
        <v>0</v>
      </c>
    </row>
    <row r="306" spans="1:9">
      <c r="A306" s="130">
        <v>297</v>
      </c>
      <c r="B306" s="129"/>
      <c r="C306" s="126"/>
      <c r="D306" s="126"/>
      <c r="E306" s="131"/>
      <c r="F306" s="129"/>
      <c r="G306" s="129"/>
      <c r="H306" s="129">
        <f t="shared" si="8"/>
        <v>0</v>
      </c>
      <c r="I306" s="173">
        <f t="shared" si="9"/>
        <v>0</v>
      </c>
    </row>
    <row r="307" spans="1:9">
      <c r="A307" s="130">
        <v>298</v>
      </c>
      <c r="B307" s="129"/>
      <c r="C307" s="126"/>
      <c r="D307" s="126"/>
      <c r="E307" s="131"/>
      <c r="F307" s="129"/>
      <c r="G307" s="129"/>
      <c r="H307" s="129">
        <f t="shared" si="8"/>
        <v>0</v>
      </c>
      <c r="I307" s="173">
        <f t="shared" si="9"/>
        <v>0</v>
      </c>
    </row>
    <row r="308" spans="1:9">
      <c r="A308" s="130">
        <v>299</v>
      </c>
      <c r="B308" s="129"/>
      <c r="C308" s="126"/>
      <c r="D308" s="126"/>
      <c r="E308" s="131"/>
      <c r="F308" s="129"/>
      <c r="G308" s="129"/>
      <c r="H308" s="129">
        <f t="shared" si="8"/>
        <v>0</v>
      </c>
      <c r="I308" s="173">
        <f t="shared" si="9"/>
        <v>0</v>
      </c>
    </row>
    <row r="309" spans="1:9">
      <c r="A309" s="130">
        <v>300</v>
      </c>
      <c r="B309" s="129"/>
      <c r="C309" s="126"/>
      <c r="D309" s="126"/>
      <c r="E309" s="131"/>
      <c r="F309" s="129"/>
      <c r="G309" s="129"/>
      <c r="H309" s="129">
        <f t="shared" si="8"/>
        <v>0</v>
      </c>
      <c r="I309" s="173">
        <f t="shared" si="9"/>
        <v>0</v>
      </c>
    </row>
    <row r="310" spans="1:9">
      <c r="A310" s="130">
        <v>301</v>
      </c>
      <c r="B310" s="129"/>
      <c r="C310" s="126"/>
      <c r="D310" s="126"/>
      <c r="E310" s="131"/>
      <c r="F310" s="129"/>
      <c r="G310" s="129"/>
      <c r="H310" s="129">
        <f t="shared" si="8"/>
        <v>0</v>
      </c>
      <c r="I310" s="173">
        <f t="shared" si="9"/>
        <v>0</v>
      </c>
    </row>
    <row r="311" spans="1:9">
      <c r="A311" s="130">
        <v>302</v>
      </c>
      <c r="B311" s="129"/>
      <c r="C311" s="126"/>
      <c r="D311" s="126"/>
      <c r="E311" s="131"/>
      <c r="F311" s="129"/>
      <c r="G311" s="129"/>
      <c r="H311" s="129">
        <f t="shared" si="8"/>
        <v>0</v>
      </c>
      <c r="I311" s="173">
        <f t="shared" si="9"/>
        <v>0</v>
      </c>
    </row>
    <row r="312" spans="1:9">
      <c r="A312" s="130">
        <v>303</v>
      </c>
      <c r="B312" s="129"/>
      <c r="C312" s="126"/>
      <c r="D312" s="126"/>
      <c r="E312" s="131"/>
      <c r="F312" s="129"/>
      <c r="G312" s="129"/>
      <c r="H312" s="129">
        <f t="shared" si="8"/>
        <v>0</v>
      </c>
      <c r="I312" s="173">
        <f t="shared" si="9"/>
        <v>0</v>
      </c>
    </row>
    <row r="313" spans="1:9">
      <c r="A313" s="130">
        <v>304</v>
      </c>
      <c r="B313" s="129"/>
      <c r="C313" s="126"/>
      <c r="D313" s="126"/>
      <c r="E313" s="131"/>
      <c r="F313" s="129"/>
      <c r="G313" s="129"/>
      <c r="H313" s="129">
        <f t="shared" si="8"/>
        <v>0</v>
      </c>
      <c r="I313" s="173">
        <f t="shared" si="9"/>
        <v>0</v>
      </c>
    </row>
    <row r="314" spans="1:9">
      <c r="A314" s="130">
        <v>305</v>
      </c>
      <c r="B314" s="129"/>
      <c r="C314" s="126"/>
      <c r="D314" s="126"/>
      <c r="E314" s="131"/>
      <c r="F314" s="129"/>
      <c r="G314" s="129"/>
      <c r="H314" s="129">
        <f t="shared" si="8"/>
        <v>0</v>
      </c>
      <c r="I314" s="173">
        <f t="shared" si="9"/>
        <v>0</v>
      </c>
    </row>
    <row r="315" spans="1:9">
      <c r="A315" s="130">
        <v>306</v>
      </c>
      <c r="B315" s="129"/>
      <c r="C315" s="126"/>
      <c r="D315" s="126"/>
      <c r="E315" s="131"/>
      <c r="F315" s="129"/>
      <c r="G315" s="129"/>
      <c r="H315" s="129">
        <f t="shared" si="8"/>
        <v>0</v>
      </c>
      <c r="I315" s="173">
        <f t="shared" si="9"/>
        <v>0</v>
      </c>
    </row>
    <row r="316" spans="1:9">
      <c r="A316" s="130">
        <v>307</v>
      </c>
      <c r="B316" s="129"/>
      <c r="C316" s="126"/>
      <c r="D316" s="126"/>
      <c r="E316" s="131"/>
      <c r="F316" s="129"/>
      <c r="G316" s="129"/>
      <c r="H316" s="129">
        <f t="shared" si="8"/>
        <v>0</v>
      </c>
      <c r="I316" s="173">
        <f t="shared" si="9"/>
        <v>0</v>
      </c>
    </row>
    <row r="317" spans="1:9">
      <c r="A317" s="130">
        <v>308</v>
      </c>
      <c r="B317" s="129"/>
      <c r="C317" s="126"/>
      <c r="D317" s="126"/>
      <c r="E317" s="131"/>
      <c r="F317" s="129"/>
      <c r="G317" s="129"/>
      <c r="H317" s="129">
        <f t="shared" si="8"/>
        <v>0</v>
      </c>
      <c r="I317" s="173">
        <f t="shared" si="9"/>
        <v>0</v>
      </c>
    </row>
    <row r="318" spans="1:9">
      <c r="A318" s="130">
        <v>309</v>
      </c>
      <c r="B318" s="129"/>
      <c r="C318" s="126"/>
      <c r="D318" s="126"/>
      <c r="E318" s="131"/>
      <c r="F318" s="129"/>
      <c r="G318" s="129"/>
      <c r="H318" s="129">
        <f t="shared" si="8"/>
        <v>0</v>
      </c>
      <c r="I318" s="173">
        <f t="shared" si="9"/>
        <v>0</v>
      </c>
    </row>
    <row r="319" spans="1:9">
      <c r="A319" s="130">
        <v>310</v>
      </c>
      <c r="B319" s="129"/>
      <c r="C319" s="126"/>
      <c r="D319" s="126"/>
      <c r="E319" s="131"/>
      <c r="F319" s="129"/>
      <c r="G319" s="129"/>
      <c r="H319" s="129">
        <f t="shared" si="8"/>
        <v>0</v>
      </c>
      <c r="I319" s="173">
        <f t="shared" si="9"/>
        <v>0</v>
      </c>
    </row>
    <row r="320" spans="1:9">
      <c r="A320" s="130">
        <v>311</v>
      </c>
      <c r="B320" s="129"/>
      <c r="C320" s="126"/>
      <c r="D320" s="126"/>
      <c r="E320" s="131"/>
      <c r="F320" s="129"/>
      <c r="G320" s="129"/>
      <c r="H320" s="129">
        <f t="shared" si="8"/>
        <v>0</v>
      </c>
      <c r="I320" s="173">
        <f t="shared" si="9"/>
        <v>0</v>
      </c>
    </row>
    <row r="321" spans="1:9">
      <c r="A321" s="130">
        <v>312</v>
      </c>
      <c r="B321" s="129"/>
      <c r="C321" s="126"/>
      <c r="D321" s="126"/>
      <c r="E321" s="131"/>
      <c r="F321" s="129"/>
      <c r="G321" s="129"/>
      <c r="H321" s="129">
        <f t="shared" si="8"/>
        <v>0</v>
      </c>
      <c r="I321" s="173">
        <f t="shared" si="9"/>
        <v>0</v>
      </c>
    </row>
    <row r="322" spans="1:9">
      <c r="A322" s="130">
        <v>313</v>
      </c>
      <c r="B322" s="129"/>
      <c r="C322" s="126"/>
      <c r="D322" s="126"/>
      <c r="E322" s="131"/>
      <c r="F322" s="129"/>
      <c r="G322" s="129"/>
      <c r="H322" s="129">
        <f t="shared" si="8"/>
        <v>0</v>
      </c>
      <c r="I322" s="173">
        <f t="shared" si="9"/>
        <v>0</v>
      </c>
    </row>
    <row r="323" spans="1:9">
      <c r="A323" s="130">
        <v>314</v>
      </c>
      <c r="B323" s="129"/>
      <c r="C323" s="126"/>
      <c r="D323" s="126"/>
      <c r="E323" s="131"/>
      <c r="F323" s="129"/>
      <c r="G323" s="129"/>
      <c r="H323" s="129">
        <f t="shared" si="8"/>
        <v>0</v>
      </c>
      <c r="I323" s="173">
        <f t="shared" si="9"/>
        <v>0</v>
      </c>
    </row>
    <row r="324" spans="1:9">
      <c r="A324" s="130">
        <v>315</v>
      </c>
      <c r="B324" s="129"/>
      <c r="C324" s="126"/>
      <c r="D324" s="126"/>
      <c r="E324" s="131"/>
      <c r="F324" s="129"/>
      <c r="G324" s="129"/>
      <c r="H324" s="129">
        <f t="shared" si="8"/>
        <v>0</v>
      </c>
      <c r="I324" s="173">
        <f t="shared" si="9"/>
        <v>0</v>
      </c>
    </row>
    <row r="325" spans="1:9">
      <c r="A325" s="130">
        <v>316</v>
      </c>
      <c r="B325" s="129"/>
      <c r="C325" s="126"/>
      <c r="D325" s="126"/>
      <c r="E325" s="131"/>
      <c r="F325" s="129"/>
      <c r="G325" s="129"/>
      <c r="H325" s="129">
        <f t="shared" si="8"/>
        <v>0</v>
      </c>
      <c r="I325" s="173">
        <f t="shared" si="9"/>
        <v>0</v>
      </c>
    </row>
    <row r="326" spans="1:9">
      <c r="A326" s="130">
        <v>317</v>
      </c>
      <c r="B326" s="129"/>
      <c r="C326" s="126"/>
      <c r="D326" s="126"/>
      <c r="E326" s="131"/>
      <c r="F326" s="129"/>
      <c r="G326" s="129"/>
      <c r="H326" s="129">
        <f t="shared" si="8"/>
        <v>0</v>
      </c>
      <c r="I326" s="173">
        <f t="shared" si="9"/>
        <v>0</v>
      </c>
    </row>
    <row r="327" spans="1:9">
      <c r="A327" s="130">
        <v>318</v>
      </c>
      <c r="B327" s="129"/>
      <c r="C327" s="126"/>
      <c r="D327" s="126"/>
      <c r="E327" s="131"/>
      <c r="F327" s="129"/>
      <c r="G327" s="129"/>
      <c r="H327" s="129">
        <f t="shared" si="8"/>
        <v>0</v>
      </c>
      <c r="I327" s="173">
        <f t="shared" si="9"/>
        <v>0</v>
      </c>
    </row>
    <row r="328" spans="1:9">
      <c r="A328" s="130">
        <v>319</v>
      </c>
      <c r="B328" s="129"/>
      <c r="C328" s="126"/>
      <c r="D328" s="126"/>
      <c r="E328" s="131"/>
      <c r="F328" s="129"/>
      <c r="G328" s="129"/>
      <c r="H328" s="129">
        <f t="shared" si="8"/>
        <v>0</v>
      </c>
      <c r="I328" s="173">
        <f t="shared" si="9"/>
        <v>0</v>
      </c>
    </row>
    <row r="329" spans="1:9">
      <c r="A329" s="130">
        <v>320</v>
      </c>
      <c r="B329" s="129"/>
      <c r="C329" s="126"/>
      <c r="D329" s="126"/>
      <c r="E329" s="131"/>
      <c r="F329" s="129"/>
      <c r="G329" s="129"/>
      <c r="H329" s="129">
        <f t="shared" si="8"/>
        <v>0</v>
      </c>
      <c r="I329" s="173">
        <f t="shared" si="9"/>
        <v>0</v>
      </c>
    </row>
    <row r="330" spans="1:9">
      <c r="A330" s="130">
        <v>321</v>
      </c>
      <c r="B330" s="129"/>
      <c r="C330" s="126"/>
      <c r="D330" s="126"/>
      <c r="E330" s="131"/>
      <c r="F330" s="129"/>
      <c r="G330" s="129"/>
      <c r="H330" s="129">
        <f t="shared" si="8"/>
        <v>0</v>
      </c>
      <c r="I330" s="173">
        <f t="shared" si="9"/>
        <v>0</v>
      </c>
    </row>
    <row r="331" spans="1:9">
      <c r="A331" s="130">
        <v>322</v>
      </c>
      <c r="B331" s="129"/>
      <c r="C331" s="126"/>
      <c r="D331" s="126"/>
      <c r="E331" s="131"/>
      <c r="F331" s="129"/>
      <c r="G331" s="129"/>
      <c r="H331" s="129">
        <f t="shared" ref="H331:H394" si="10">IF(ISBLANK(E331), (D331-C331)*1440, E331)</f>
        <v>0</v>
      </c>
      <c r="I331" s="173">
        <f t="shared" ref="I331:I394" si="11">IF(ISBLANK(E331), (D331-C331)*24, E331)</f>
        <v>0</v>
      </c>
    </row>
    <row r="332" spans="1:9">
      <c r="A332" s="130">
        <v>323</v>
      </c>
      <c r="B332" s="129"/>
      <c r="C332" s="126"/>
      <c r="D332" s="126"/>
      <c r="E332" s="131"/>
      <c r="F332" s="129"/>
      <c r="G332" s="129"/>
      <c r="H332" s="129">
        <f t="shared" si="10"/>
        <v>0</v>
      </c>
      <c r="I332" s="173">
        <f t="shared" si="11"/>
        <v>0</v>
      </c>
    </row>
    <row r="333" spans="1:9">
      <c r="A333" s="130">
        <v>324</v>
      </c>
      <c r="B333" s="129"/>
      <c r="C333" s="126"/>
      <c r="D333" s="126"/>
      <c r="E333" s="131"/>
      <c r="F333" s="129"/>
      <c r="G333" s="129"/>
      <c r="H333" s="129">
        <f t="shared" si="10"/>
        <v>0</v>
      </c>
      <c r="I333" s="173">
        <f t="shared" si="11"/>
        <v>0</v>
      </c>
    </row>
    <row r="334" spans="1:9">
      <c r="A334" s="130">
        <v>325</v>
      </c>
      <c r="B334" s="129"/>
      <c r="C334" s="126"/>
      <c r="D334" s="126"/>
      <c r="E334" s="131"/>
      <c r="F334" s="129"/>
      <c r="G334" s="129"/>
      <c r="H334" s="129">
        <f t="shared" si="10"/>
        <v>0</v>
      </c>
      <c r="I334" s="173">
        <f t="shared" si="11"/>
        <v>0</v>
      </c>
    </row>
    <row r="335" spans="1:9">
      <c r="A335" s="130">
        <v>326</v>
      </c>
      <c r="B335" s="129"/>
      <c r="C335" s="126"/>
      <c r="D335" s="126"/>
      <c r="E335" s="131"/>
      <c r="F335" s="129"/>
      <c r="G335" s="129"/>
      <c r="H335" s="129">
        <f t="shared" si="10"/>
        <v>0</v>
      </c>
      <c r="I335" s="173">
        <f t="shared" si="11"/>
        <v>0</v>
      </c>
    </row>
    <row r="336" spans="1:9">
      <c r="A336" s="130">
        <v>327</v>
      </c>
      <c r="B336" s="129"/>
      <c r="C336" s="126"/>
      <c r="D336" s="126"/>
      <c r="E336" s="131"/>
      <c r="F336" s="129"/>
      <c r="G336" s="129"/>
      <c r="H336" s="129">
        <f t="shared" si="10"/>
        <v>0</v>
      </c>
      <c r="I336" s="173">
        <f t="shared" si="11"/>
        <v>0</v>
      </c>
    </row>
    <row r="337" spans="1:9">
      <c r="A337" s="130">
        <v>328</v>
      </c>
      <c r="B337" s="129"/>
      <c r="C337" s="126"/>
      <c r="D337" s="126"/>
      <c r="E337" s="131"/>
      <c r="F337" s="129"/>
      <c r="G337" s="129"/>
      <c r="H337" s="129">
        <f t="shared" si="10"/>
        <v>0</v>
      </c>
      <c r="I337" s="173">
        <f t="shared" si="11"/>
        <v>0</v>
      </c>
    </row>
    <row r="338" spans="1:9">
      <c r="A338" s="130">
        <v>329</v>
      </c>
      <c r="B338" s="129"/>
      <c r="C338" s="126"/>
      <c r="D338" s="126"/>
      <c r="E338" s="131"/>
      <c r="F338" s="129"/>
      <c r="G338" s="129"/>
      <c r="H338" s="129">
        <f t="shared" si="10"/>
        <v>0</v>
      </c>
      <c r="I338" s="173">
        <f t="shared" si="11"/>
        <v>0</v>
      </c>
    </row>
    <row r="339" spans="1:9">
      <c r="A339" s="130">
        <v>330</v>
      </c>
      <c r="B339" s="129"/>
      <c r="C339" s="126"/>
      <c r="D339" s="126"/>
      <c r="E339" s="131"/>
      <c r="F339" s="129"/>
      <c r="G339" s="129"/>
      <c r="H339" s="129">
        <f t="shared" si="10"/>
        <v>0</v>
      </c>
      <c r="I339" s="173">
        <f t="shared" si="11"/>
        <v>0</v>
      </c>
    </row>
    <row r="340" spans="1:9">
      <c r="A340" s="130">
        <v>331</v>
      </c>
      <c r="B340" s="129"/>
      <c r="C340" s="126"/>
      <c r="D340" s="126"/>
      <c r="E340" s="131"/>
      <c r="F340" s="129"/>
      <c r="G340" s="129"/>
      <c r="H340" s="129">
        <f t="shared" si="10"/>
        <v>0</v>
      </c>
      <c r="I340" s="173">
        <f t="shared" si="11"/>
        <v>0</v>
      </c>
    </row>
    <row r="341" spans="1:9">
      <c r="A341" s="130">
        <v>332</v>
      </c>
      <c r="B341" s="129"/>
      <c r="C341" s="126"/>
      <c r="D341" s="126"/>
      <c r="E341" s="131"/>
      <c r="F341" s="129"/>
      <c r="G341" s="129"/>
      <c r="H341" s="129">
        <f t="shared" si="10"/>
        <v>0</v>
      </c>
      <c r="I341" s="173">
        <f t="shared" si="11"/>
        <v>0</v>
      </c>
    </row>
    <row r="342" spans="1:9">
      <c r="A342" s="130">
        <v>333</v>
      </c>
      <c r="B342" s="129"/>
      <c r="C342" s="126"/>
      <c r="D342" s="126"/>
      <c r="E342" s="131"/>
      <c r="F342" s="129"/>
      <c r="G342" s="129"/>
      <c r="H342" s="129">
        <f t="shared" si="10"/>
        <v>0</v>
      </c>
      <c r="I342" s="173">
        <f t="shared" si="11"/>
        <v>0</v>
      </c>
    </row>
    <row r="343" spans="1:9">
      <c r="A343" s="130">
        <v>334</v>
      </c>
      <c r="B343" s="129"/>
      <c r="C343" s="126"/>
      <c r="D343" s="126"/>
      <c r="E343" s="131"/>
      <c r="F343" s="129"/>
      <c r="G343" s="129"/>
      <c r="H343" s="129">
        <f t="shared" si="10"/>
        <v>0</v>
      </c>
      <c r="I343" s="173">
        <f t="shared" si="11"/>
        <v>0</v>
      </c>
    </row>
    <row r="344" spans="1:9">
      <c r="A344" s="130">
        <v>335</v>
      </c>
      <c r="B344" s="129"/>
      <c r="C344" s="126"/>
      <c r="D344" s="126"/>
      <c r="E344" s="131"/>
      <c r="F344" s="129"/>
      <c r="G344" s="129"/>
      <c r="H344" s="129">
        <f t="shared" si="10"/>
        <v>0</v>
      </c>
      <c r="I344" s="173">
        <f t="shared" si="11"/>
        <v>0</v>
      </c>
    </row>
    <row r="345" spans="1:9">
      <c r="A345" s="130">
        <v>336</v>
      </c>
      <c r="B345" s="129"/>
      <c r="C345" s="126"/>
      <c r="D345" s="126"/>
      <c r="E345" s="131"/>
      <c r="F345" s="129"/>
      <c r="G345" s="129"/>
      <c r="H345" s="129">
        <f t="shared" si="10"/>
        <v>0</v>
      </c>
      <c r="I345" s="173">
        <f t="shared" si="11"/>
        <v>0</v>
      </c>
    </row>
    <row r="346" spans="1:9">
      <c r="A346" s="130">
        <v>337</v>
      </c>
      <c r="B346" s="129"/>
      <c r="C346" s="126"/>
      <c r="D346" s="126"/>
      <c r="E346" s="131"/>
      <c r="F346" s="129"/>
      <c r="G346" s="129"/>
      <c r="H346" s="129">
        <f t="shared" si="10"/>
        <v>0</v>
      </c>
      <c r="I346" s="173">
        <f t="shared" si="11"/>
        <v>0</v>
      </c>
    </row>
    <row r="347" spans="1:9">
      <c r="A347" s="130">
        <v>338</v>
      </c>
      <c r="B347" s="129"/>
      <c r="C347" s="126"/>
      <c r="D347" s="126"/>
      <c r="E347" s="131"/>
      <c r="F347" s="129"/>
      <c r="G347" s="129"/>
      <c r="H347" s="129">
        <f t="shared" si="10"/>
        <v>0</v>
      </c>
      <c r="I347" s="173">
        <f t="shared" si="11"/>
        <v>0</v>
      </c>
    </row>
    <row r="348" spans="1:9">
      <c r="A348" s="130">
        <v>339</v>
      </c>
      <c r="B348" s="129"/>
      <c r="C348" s="126"/>
      <c r="D348" s="126"/>
      <c r="E348" s="131"/>
      <c r="F348" s="129"/>
      <c r="G348" s="129"/>
      <c r="H348" s="129">
        <f t="shared" si="10"/>
        <v>0</v>
      </c>
      <c r="I348" s="173">
        <f t="shared" si="11"/>
        <v>0</v>
      </c>
    </row>
    <row r="349" spans="1:9">
      <c r="A349" s="130">
        <v>340</v>
      </c>
      <c r="B349" s="129"/>
      <c r="C349" s="126"/>
      <c r="D349" s="126"/>
      <c r="E349" s="131"/>
      <c r="F349" s="129"/>
      <c r="G349" s="129"/>
      <c r="H349" s="129">
        <f t="shared" si="10"/>
        <v>0</v>
      </c>
      <c r="I349" s="173">
        <f t="shared" si="11"/>
        <v>0</v>
      </c>
    </row>
    <row r="350" spans="1:9">
      <c r="A350" s="130">
        <v>341</v>
      </c>
      <c r="B350" s="129"/>
      <c r="C350" s="126"/>
      <c r="D350" s="126"/>
      <c r="E350" s="131"/>
      <c r="F350" s="129"/>
      <c r="G350" s="129"/>
      <c r="H350" s="129">
        <f t="shared" si="10"/>
        <v>0</v>
      </c>
      <c r="I350" s="173">
        <f t="shared" si="11"/>
        <v>0</v>
      </c>
    </row>
    <row r="351" spans="1:9">
      <c r="A351" s="130">
        <v>342</v>
      </c>
      <c r="B351" s="129"/>
      <c r="C351" s="126"/>
      <c r="D351" s="126"/>
      <c r="E351" s="131"/>
      <c r="F351" s="129"/>
      <c r="G351" s="129"/>
      <c r="H351" s="129">
        <f t="shared" si="10"/>
        <v>0</v>
      </c>
      <c r="I351" s="173">
        <f t="shared" si="11"/>
        <v>0</v>
      </c>
    </row>
    <row r="352" spans="1:9">
      <c r="A352" s="130">
        <v>343</v>
      </c>
      <c r="B352" s="129"/>
      <c r="C352" s="126"/>
      <c r="D352" s="126"/>
      <c r="E352" s="131"/>
      <c r="F352" s="129"/>
      <c r="G352" s="129"/>
      <c r="H352" s="129">
        <f t="shared" si="10"/>
        <v>0</v>
      </c>
      <c r="I352" s="173">
        <f t="shared" si="11"/>
        <v>0</v>
      </c>
    </row>
    <row r="353" spans="1:9">
      <c r="A353" s="130">
        <v>344</v>
      </c>
      <c r="B353" s="129"/>
      <c r="C353" s="126"/>
      <c r="D353" s="126"/>
      <c r="E353" s="131"/>
      <c r="F353" s="129"/>
      <c r="G353" s="129"/>
      <c r="H353" s="129">
        <f t="shared" si="10"/>
        <v>0</v>
      </c>
      <c r="I353" s="173">
        <f t="shared" si="11"/>
        <v>0</v>
      </c>
    </row>
    <row r="354" spans="1:9">
      <c r="A354" s="130">
        <v>345</v>
      </c>
      <c r="B354" s="129"/>
      <c r="C354" s="126"/>
      <c r="D354" s="126"/>
      <c r="E354" s="131"/>
      <c r="F354" s="129"/>
      <c r="G354" s="129"/>
      <c r="H354" s="129">
        <f t="shared" si="10"/>
        <v>0</v>
      </c>
      <c r="I354" s="173">
        <f t="shared" si="11"/>
        <v>0</v>
      </c>
    </row>
    <row r="355" spans="1:9">
      <c r="A355" s="130">
        <v>346</v>
      </c>
      <c r="B355" s="129"/>
      <c r="C355" s="126"/>
      <c r="D355" s="126"/>
      <c r="E355" s="131"/>
      <c r="F355" s="129"/>
      <c r="G355" s="129"/>
      <c r="H355" s="129">
        <f t="shared" si="10"/>
        <v>0</v>
      </c>
      <c r="I355" s="173">
        <f t="shared" si="11"/>
        <v>0</v>
      </c>
    </row>
    <row r="356" spans="1:9">
      <c r="A356" s="130">
        <v>347</v>
      </c>
      <c r="B356" s="129"/>
      <c r="C356" s="126"/>
      <c r="D356" s="126"/>
      <c r="E356" s="131"/>
      <c r="F356" s="129"/>
      <c r="G356" s="129"/>
      <c r="H356" s="129">
        <f t="shared" si="10"/>
        <v>0</v>
      </c>
      <c r="I356" s="173">
        <f t="shared" si="11"/>
        <v>0</v>
      </c>
    </row>
    <row r="357" spans="1:9">
      <c r="A357" s="130">
        <v>348</v>
      </c>
      <c r="B357" s="129"/>
      <c r="C357" s="126"/>
      <c r="D357" s="126"/>
      <c r="E357" s="131"/>
      <c r="F357" s="129"/>
      <c r="G357" s="129"/>
      <c r="H357" s="129">
        <f t="shared" si="10"/>
        <v>0</v>
      </c>
      <c r="I357" s="173">
        <f t="shared" si="11"/>
        <v>0</v>
      </c>
    </row>
    <row r="358" spans="1:9">
      <c r="A358" s="130">
        <v>349</v>
      </c>
      <c r="B358" s="129"/>
      <c r="C358" s="126"/>
      <c r="D358" s="126"/>
      <c r="E358" s="131"/>
      <c r="F358" s="129"/>
      <c r="G358" s="129"/>
      <c r="H358" s="129">
        <f t="shared" si="10"/>
        <v>0</v>
      </c>
      <c r="I358" s="173">
        <f t="shared" si="11"/>
        <v>0</v>
      </c>
    </row>
    <row r="359" spans="1:9">
      <c r="A359" s="130">
        <v>350</v>
      </c>
      <c r="B359" s="129"/>
      <c r="C359" s="126"/>
      <c r="D359" s="126"/>
      <c r="E359" s="131"/>
      <c r="F359" s="129"/>
      <c r="G359" s="129"/>
      <c r="H359" s="129">
        <f t="shared" si="10"/>
        <v>0</v>
      </c>
      <c r="I359" s="173">
        <f t="shared" si="11"/>
        <v>0</v>
      </c>
    </row>
    <row r="360" spans="1:9">
      <c r="A360" s="130">
        <v>351</v>
      </c>
      <c r="B360" s="129"/>
      <c r="C360" s="126"/>
      <c r="D360" s="126"/>
      <c r="E360" s="131"/>
      <c r="F360" s="129"/>
      <c r="G360" s="129"/>
      <c r="H360" s="129">
        <f t="shared" si="10"/>
        <v>0</v>
      </c>
      <c r="I360" s="173">
        <f t="shared" si="11"/>
        <v>0</v>
      </c>
    </row>
    <row r="361" spans="1:9">
      <c r="A361" s="130">
        <v>352</v>
      </c>
      <c r="B361" s="129"/>
      <c r="C361" s="126"/>
      <c r="D361" s="126"/>
      <c r="E361" s="131"/>
      <c r="F361" s="129"/>
      <c r="G361" s="129"/>
      <c r="H361" s="129">
        <f t="shared" si="10"/>
        <v>0</v>
      </c>
      <c r="I361" s="173">
        <f t="shared" si="11"/>
        <v>0</v>
      </c>
    </row>
    <row r="362" spans="1:9">
      <c r="A362" s="130">
        <v>353</v>
      </c>
      <c r="B362" s="129"/>
      <c r="C362" s="126"/>
      <c r="D362" s="126"/>
      <c r="E362" s="131"/>
      <c r="F362" s="129"/>
      <c r="G362" s="129"/>
      <c r="H362" s="129">
        <f t="shared" si="10"/>
        <v>0</v>
      </c>
      <c r="I362" s="173">
        <f t="shared" si="11"/>
        <v>0</v>
      </c>
    </row>
    <row r="363" spans="1:9">
      <c r="A363" s="130">
        <v>354</v>
      </c>
      <c r="B363" s="129"/>
      <c r="C363" s="126"/>
      <c r="D363" s="126"/>
      <c r="E363" s="131"/>
      <c r="F363" s="129"/>
      <c r="G363" s="129"/>
      <c r="H363" s="129">
        <f t="shared" si="10"/>
        <v>0</v>
      </c>
      <c r="I363" s="173">
        <f t="shared" si="11"/>
        <v>0</v>
      </c>
    </row>
    <row r="364" spans="1:9">
      <c r="A364" s="130">
        <v>355</v>
      </c>
      <c r="B364" s="129"/>
      <c r="C364" s="126"/>
      <c r="D364" s="126"/>
      <c r="E364" s="131"/>
      <c r="F364" s="129"/>
      <c r="G364" s="129"/>
      <c r="H364" s="129">
        <f t="shared" si="10"/>
        <v>0</v>
      </c>
      <c r="I364" s="173">
        <f t="shared" si="11"/>
        <v>0</v>
      </c>
    </row>
    <row r="365" spans="1:9">
      <c r="A365" s="130">
        <v>356</v>
      </c>
      <c r="B365" s="129"/>
      <c r="C365" s="126"/>
      <c r="D365" s="126"/>
      <c r="E365" s="131"/>
      <c r="F365" s="129"/>
      <c r="G365" s="129"/>
      <c r="H365" s="129">
        <f t="shared" si="10"/>
        <v>0</v>
      </c>
      <c r="I365" s="173">
        <f t="shared" si="11"/>
        <v>0</v>
      </c>
    </row>
    <row r="366" spans="1:9">
      <c r="A366" s="130">
        <v>357</v>
      </c>
      <c r="B366" s="129"/>
      <c r="C366" s="126"/>
      <c r="D366" s="126"/>
      <c r="E366" s="131"/>
      <c r="F366" s="129"/>
      <c r="G366" s="129"/>
      <c r="H366" s="129">
        <f t="shared" si="10"/>
        <v>0</v>
      </c>
      <c r="I366" s="173">
        <f t="shared" si="11"/>
        <v>0</v>
      </c>
    </row>
    <row r="367" spans="1:9">
      <c r="A367" s="130">
        <v>358</v>
      </c>
      <c r="B367" s="129"/>
      <c r="C367" s="126"/>
      <c r="D367" s="126"/>
      <c r="E367" s="131"/>
      <c r="F367" s="129"/>
      <c r="G367" s="129"/>
      <c r="H367" s="129">
        <f t="shared" si="10"/>
        <v>0</v>
      </c>
      <c r="I367" s="173">
        <f t="shared" si="11"/>
        <v>0</v>
      </c>
    </row>
    <row r="368" spans="1:9">
      <c r="A368" s="130">
        <v>359</v>
      </c>
      <c r="B368" s="129"/>
      <c r="C368" s="126"/>
      <c r="D368" s="126"/>
      <c r="E368" s="131"/>
      <c r="F368" s="129"/>
      <c r="G368" s="129"/>
      <c r="H368" s="129">
        <f t="shared" si="10"/>
        <v>0</v>
      </c>
      <c r="I368" s="173">
        <f t="shared" si="11"/>
        <v>0</v>
      </c>
    </row>
    <row r="369" spans="1:9">
      <c r="A369" s="130">
        <v>360</v>
      </c>
      <c r="B369" s="129"/>
      <c r="C369" s="126"/>
      <c r="D369" s="126"/>
      <c r="E369" s="131"/>
      <c r="F369" s="129"/>
      <c r="G369" s="129"/>
      <c r="H369" s="129">
        <f t="shared" si="10"/>
        <v>0</v>
      </c>
      <c r="I369" s="173">
        <f t="shared" si="11"/>
        <v>0</v>
      </c>
    </row>
    <row r="370" spans="1:9">
      <c r="A370" s="130">
        <v>361</v>
      </c>
      <c r="B370" s="129"/>
      <c r="C370" s="126"/>
      <c r="D370" s="126"/>
      <c r="E370" s="131"/>
      <c r="F370" s="129"/>
      <c r="G370" s="129"/>
      <c r="H370" s="129">
        <f t="shared" si="10"/>
        <v>0</v>
      </c>
      <c r="I370" s="173">
        <f t="shared" si="11"/>
        <v>0</v>
      </c>
    </row>
    <row r="371" spans="1:9">
      <c r="A371" s="130">
        <v>362</v>
      </c>
      <c r="B371" s="129"/>
      <c r="C371" s="126"/>
      <c r="D371" s="126"/>
      <c r="E371" s="131"/>
      <c r="F371" s="129"/>
      <c r="G371" s="129"/>
      <c r="H371" s="129">
        <f t="shared" si="10"/>
        <v>0</v>
      </c>
      <c r="I371" s="173">
        <f t="shared" si="11"/>
        <v>0</v>
      </c>
    </row>
    <row r="372" spans="1:9">
      <c r="A372" s="130">
        <v>363</v>
      </c>
      <c r="B372" s="129"/>
      <c r="C372" s="126"/>
      <c r="D372" s="126"/>
      <c r="E372" s="131"/>
      <c r="F372" s="129"/>
      <c r="G372" s="129"/>
      <c r="H372" s="129">
        <f t="shared" si="10"/>
        <v>0</v>
      </c>
      <c r="I372" s="173">
        <f t="shared" si="11"/>
        <v>0</v>
      </c>
    </row>
    <row r="373" spans="1:9">
      <c r="A373" s="130">
        <v>364</v>
      </c>
      <c r="B373" s="129"/>
      <c r="C373" s="126"/>
      <c r="D373" s="126"/>
      <c r="E373" s="131"/>
      <c r="F373" s="129"/>
      <c r="G373" s="129"/>
      <c r="H373" s="129">
        <f t="shared" si="10"/>
        <v>0</v>
      </c>
      <c r="I373" s="173">
        <f t="shared" si="11"/>
        <v>0</v>
      </c>
    </row>
    <row r="374" spans="1:9">
      <c r="A374" s="130">
        <v>365</v>
      </c>
      <c r="B374" s="129"/>
      <c r="C374" s="126"/>
      <c r="D374" s="126"/>
      <c r="E374" s="131"/>
      <c r="F374" s="129"/>
      <c r="G374" s="129"/>
      <c r="H374" s="129">
        <f t="shared" si="10"/>
        <v>0</v>
      </c>
      <c r="I374" s="173">
        <f t="shared" si="11"/>
        <v>0</v>
      </c>
    </row>
    <row r="375" spans="1:9">
      <c r="A375" s="130">
        <v>366</v>
      </c>
      <c r="B375" s="129"/>
      <c r="C375" s="126"/>
      <c r="D375" s="126"/>
      <c r="E375" s="131"/>
      <c r="F375" s="129"/>
      <c r="G375" s="129"/>
      <c r="H375" s="129">
        <f t="shared" si="10"/>
        <v>0</v>
      </c>
      <c r="I375" s="173">
        <f t="shared" si="11"/>
        <v>0</v>
      </c>
    </row>
    <row r="376" spans="1:9">
      <c r="A376" s="130">
        <v>367</v>
      </c>
      <c r="B376" s="129"/>
      <c r="C376" s="126"/>
      <c r="D376" s="126"/>
      <c r="E376" s="131"/>
      <c r="F376" s="129"/>
      <c r="G376" s="129"/>
      <c r="H376" s="129">
        <f t="shared" si="10"/>
        <v>0</v>
      </c>
      <c r="I376" s="173">
        <f t="shared" si="11"/>
        <v>0</v>
      </c>
    </row>
    <row r="377" spans="1:9">
      <c r="A377" s="130">
        <v>368</v>
      </c>
      <c r="B377" s="129"/>
      <c r="C377" s="126"/>
      <c r="D377" s="126"/>
      <c r="E377" s="131"/>
      <c r="F377" s="129"/>
      <c r="G377" s="129"/>
      <c r="H377" s="129">
        <f t="shared" si="10"/>
        <v>0</v>
      </c>
      <c r="I377" s="173">
        <f t="shared" si="11"/>
        <v>0</v>
      </c>
    </row>
    <row r="378" spans="1:9">
      <c r="A378" s="130">
        <v>369</v>
      </c>
      <c r="B378" s="129"/>
      <c r="C378" s="126"/>
      <c r="D378" s="126"/>
      <c r="E378" s="131"/>
      <c r="F378" s="129"/>
      <c r="G378" s="129"/>
      <c r="H378" s="129">
        <f t="shared" si="10"/>
        <v>0</v>
      </c>
      <c r="I378" s="173">
        <f t="shared" si="11"/>
        <v>0</v>
      </c>
    </row>
    <row r="379" spans="1:9">
      <c r="A379" s="130">
        <v>370</v>
      </c>
      <c r="B379" s="129"/>
      <c r="C379" s="126"/>
      <c r="D379" s="126"/>
      <c r="E379" s="131"/>
      <c r="F379" s="129"/>
      <c r="G379" s="129"/>
      <c r="H379" s="129">
        <f t="shared" si="10"/>
        <v>0</v>
      </c>
      <c r="I379" s="173">
        <f t="shared" si="11"/>
        <v>0</v>
      </c>
    </row>
    <row r="380" spans="1:9">
      <c r="A380" s="130">
        <v>371</v>
      </c>
      <c r="B380" s="129"/>
      <c r="C380" s="126"/>
      <c r="D380" s="126"/>
      <c r="E380" s="131"/>
      <c r="F380" s="129"/>
      <c r="G380" s="129"/>
      <c r="H380" s="129">
        <f t="shared" si="10"/>
        <v>0</v>
      </c>
      <c r="I380" s="173">
        <f t="shared" si="11"/>
        <v>0</v>
      </c>
    </row>
    <row r="381" spans="1:9">
      <c r="A381" s="130">
        <v>372</v>
      </c>
      <c r="B381" s="129"/>
      <c r="C381" s="126"/>
      <c r="D381" s="126"/>
      <c r="E381" s="131"/>
      <c r="F381" s="129"/>
      <c r="G381" s="129"/>
      <c r="H381" s="129">
        <f t="shared" si="10"/>
        <v>0</v>
      </c>
      <c r="I381" s="173">
        <f t="shared" si="11"/>
        <v>0</v>
      </c>
    </row>
    <row r="382" spans="1:9">
      <c r="A382" s="130">
        <v>373</v>
      </c>
      <c r="B382" s="129"/>
      <c r="C382" s="126"/>
      <c r="D382" s="126"/>
      <c r="E382" s="131"/>
      <c r="F382" s="129"/>
      <c r="G382" s="129"/>
      <c r="H382" s="129">
        <f t="shared" si="10"/>
        <v>0</v>
      </c>
      <c r="I382" s="173">
        <f t="shared" si="11"/>
        <v>0</v>
      </c>
    </row>
    <row r="383" spans="1:9">
      <c r="A383" s="130">
        <v>374</v>
      </c>
      <c r="B383" s="129"/>
      <c r="C383" s="126"/>
      <c r="D383" s="126"/>
      <c r="E383" s="131"/>
      <c r="F383" s="129"/>
      <c r="G383" s="129"/>
      <c r="H383" s="129">
        <f t="shared" si="10"/>
        <v>0</v>
      </c>
      <c r="I383" s="173">
        <f t="shared" si="11"/>
        <v>0</v>
      </c>
    </row>
    <row r="384" spans="1:9">
      <c r="A384" s="130">
        <v>375</v>
      </c>
      <c r="B384" s="129"/>
      <c r="C384" s="126"/>
      <c r="D384" s="126"/>
      <c r="E384" s="131"/>
      <c r="F384" s="129"/>
      <c r="G384" s="129"/>
      <c r="H384" s="129">
        <f t="shared" si="10"/>
        <v>0</v>
      </c>
      <c r="I384" s="173">
        <f t="shared" si="11"/>
        <v>0</v>
      </c>
    </row>
    <row r="385" spans="1:9">
      <c r="A385" s="130">
        <v>376</v>
      </c>
      <c r="B385" s="129"/>
      <c r="C385" s="126"/>
      <c r="D385" s="126"/>
      <c r="E385" s="131"/>
      <c r="F385" s="129"/>
      <c r="G385" s="129"/>
      <c r="H385" s="129">
        <f t="shared" si="10"/>
        <v>0</v>
      </c>
      <c r="I385" s="173">
        <f t="shared" si="11"/>
        <v>0</v>
      </c>
    </row>
    <row r="386" spans="1:9">
      <c r="A386" s="130">
        <v>377</v>
      </c>
      <c r="B386" s="129"/>
      <c r="C386" s="126"/>
      <c r="D386" s="126"/>
      <c r="E386" s="131"/>
      <c r="F386" s="129"/>
      <c r="G386" s="129"/>
      <c r="H386" s="129">
        <f t="shared" si="10"/>
        <v>0</v>
      </c>
      <c r="I386" s="173">
        <f t="shared" si="11"/>
        <v>0</v>
      </c>
    </row>
    <row r="387" spans="1:9">
      <c r="A387" s="130">
        <v>378</v>
      </c>
      <c r="B387" s="129"/>
      <c r="C387" s="126"/>
      <c r="D387" s="126"/>
      <c r="E387" s="131"/>
      <c r="F387" s="129"/>
      <c r="G387" s="129"/>
      <c r="H387" s="129">
        <f t="shared" si="10"/>
        <v>0</v>
      </c>
      <c r="I387" s="173">
        <f t="shared" si="11"/>
        <v>0</v>
      </c>
    </row>
    <row r="388" spans="1:9">
      <c r="A388" s="130">
        <v>379</v>
      </c>
      <c r="B388" s="129"/>
      <c r="C388" s="126"/>
      <c r="D388" s="126"/>
      <c r="E388" s="131"/>
      <c r="F388" s="129"/>
      <c r="G388" s="129"/>
      <c r="H388" s="129">
        <f t="shared" si="10"/>
        <v>0</v>
      </c>
      <c r="I388" s="173">
        <f t="shared" si="11"/>
        <v>0</v>
      </c>
    </row>
    <row r="389" spans="1:9">
      <c r="A389" s="130">
        <v>380</v>
      </c>
      <c r="B389" s="129"/>
      <c r="C389" s="126"/>
      <c r="D389" s="126"/>
      <c r="E389" s="131"/>
      <c r="F389" s="129"/>
      <c r="G389" s="129"/>
      <c r="H389" s="129">
        <f t="shared" si="10"/>
        <v>0</v>
      </c>
      <c r="I389" s="173">
        <f t="shared" si="11"/>
        <v>0</v>
      </c>
    </row>
    <row r="390" spans="1:9">
      <c r="A390" s="130">
        <v>381</v>
      </c>
      <c r="B390" s="129"/>
      <c r="C390" s="126"/>
      <c r="D390" s="126"/>
      <c r="E390" s="131"/>
      <c r="F390" s="129"/>
      <c r="G390" s="129"/>
      <c r="H390" s="129">
        <f t="shared" si="10"/>
        <v>0</v>
      </c>
      <c r="I390" s="173">
        <f t="shared" si="11"/>
        <v>0</v>
      </c>
    </row>
    <row r="391" spans="1:9">
      <c r="A391" s="130">
        <v>382</v>
      </c>
      <c r="B391" s="129"/>
      <c r="C391" s="126"/>
      <c r="D391" s="126"/>
      <c r="E391" s="131"/>
      <c r="F391" s="129"/>
      <c r="G391" s="129"/>
      <c r="H391" s="129">
        <f t="shared" si="10"/>
        <v>0</v>
      </c>
      <c r="I391" s="173">
        <f t="shared" si="11"/>
        <v>0</v>
      </c>
    </row>
    <row r="392" spans="1:9">
      <c r="A392" s="130">
        <v>383</v>
      </c>
      <c r="B392" s="129"/>
      <c r="C392" s="126"/>
      <c r="D392" s="126"/>
      <c r="E392" s="131"/>
      <c r="F392" s="129"/>
      <c r="G392" s="129"/>
      <c r="H392" s="129">
        <f t="shared" si="10"/>
        <v>0</v>
      </c>
      <c r="I392" s="173">
        <f t="shared" si="11"/>
        <v>0</v>
      </c>
    </row>
    <row r="393" spans="1:9">
      <c r="A393" s="130">
        <v>384</v>
      </c>
      <c r="B393" s="129"/>
      <c r="C393" s="126"/>
      <c r="D393" s="126"/>
      <c r="E393" s="131"/>
      <c r="F393" s="129"/>
      <c r="G393" s="129"/>
      <c r="H393" s="129">
        <f t="shared" si="10"/>
        <v>0</v>
      </c>
      <c r="I393" s="173">
        <f t="shared" si="11"/>
        <v>0</v>
      </c>
    </row>
    <row r="394" spans="1:9">
      <c r="A394" s="130">
        <v>385</v>
      </c>
      <c r="B394" s="129"/>
      <c r="C394" s="126"/>
      <c r="D394" s="126"/>
      <c r="E394" s="131"/>
      <c r="F394" s="129"/>
      <c r="G394" s="129"/>
      <c r="H394" s="129">
        <f t="shared" si="10"/>
        <v>0</v>
      </c>
      <c r="I394" s="173">
        <f t="shared" si="11"/>
        <v>0</v>
      </c>
    </row>
    <row r="395" spans="1:9">
      <c r="A395" s="130">
        <v>386</v>
      </c>
      <c r="B395" s="129"/>
      <c r="C395" s="126"/>
      <c r="D395" s="126"/>
      <c r="E395" s="131"/>
      <c r="F395" s="129"/>
      <c r="G395" s="129"/>
      <c r="H395" s="129">
        <f t="shared" ref="H395:H408" si="12">IF(ISBLANK(E395), (D395-C395)*1440, E395)</f>
        <v>0</v>
      </c>
      <c r="I395" s="173">
        <f t="shared" ref="I395:I408" si="13">IF(ISBLANK(E395), (D395-C395)*24, E395)</f>
        <v>0</v>
      </c>
    </row>
    <row r="396" spans="1:9">
      <c r="A396" s="130">
        <v>387</v>
      </c>
      <c r="B396" s="129"/>
      <c r="C396" s="126"/>
      <c r="D396" s="126"/>
      <c r="E396" s="131"/>
      <c r="F396" s="129"/>
      <c r="G396" s="129"/>
      <c r="H396" s="129">
        <f t="shared" si="12"/>
        <v>0</v>
      </c>
      <c r="I396" s="173">
        <f t="shared" si="13"/>
        <v>0</v>
      </c>
    </row>
    <row r="397" spans="1:9">
      <c r="A397" s="130">
        <v>388</v>
      </c>
      <c r="B397" s="129"/>
      <c r="C397" s="126"/>
      <c r="D397" s="126"/>
      <c r="E397" s="131"/>
      <c r="F397" s="129"/>
      <c r="G397" s="129"/>
      <c r="H397" s="129">
        <f t="shared" si="12"/>
        <v>0</v>
      </c>
      <c r="I397" s="173">
        <f t="shared" si="13"/>
        <v>0</v>
      </c>
    </row>
    <row r="398" spans="1:9">
      <c r="A398" s="130">
        <v>389</v>
      </c>
      <c r="B398" s="129"/>
      <c r="C398" s="126"/>
      <c r="D398" s="126"/>
      <c r="E398" s="131"/>
      <c r="F398" s="129"/>
      <c r="G398" s="129"/>
      <c r="H398" s="129">
        <f t="shared" si="12"/>
        <v>0</v>
      </c>
      <c r="I398" s="173">
        <f t="shared" si="13"/>
        <v>0</v>
      </c>
    </row>
    <row r="399" spans="1:9">
      <c r="A399" s="130">
        <v>390</v>
      </c>
      <c r="B399" s="129"/>
      <c r="C399" s="126"/>
      <c r="D399" s="126"/>
      <c r="E399" s="131"/>
      <c r="F399" s="129"/>
      <c r="G399" s="129"/>
      <c r="H399" s="129">
        <f t="shared" si="12"/>
        <v>0</v>
      </c>
      <c r="I399" s="173">
        <f t="shared" si="13"/>
        <v>0</v>
      </c>
    </row>
    <row r="400" spans="1:9">
      <c r="A400" s="130">
        <v>391</v>
      </c>
      <c r="B400" s="129"/>
      <c r="C400" s="126"/>
      <c r="D400" s="126"/>
      <c r="E400" s="131"/>
      <c r="F400" s="129"/>
      <c r="G400" s="129"/>
      <c r="H400" s="129">
        <f t="shared" si="12"/>
        <v>0</v>
      </c>
      <c r="I400" s="173">
        <f t="shared" si="13"/>
        <v>0</v>
      </c>
    </row>
    <row r="401" spans="1:9">
      <c r="A401" s="130">
        <v>392</v>
      </c>
      <c r="B401" s="129"/>
      <c r="C401" s="126"/>
      <c r="D401" s="126"/>
      <c r="E401" s="131"/>
      <c r="F401" s="129"/>
      <c r="G401" s="129"/>
      <c r="H401" s="129">
        <f t="shared" si="12"/>
        <v>0</v>
      </c>
      <c r="I401" s="173">
        <f t="shared" si="13"/>
        <v>0</v>
      </c>
    </row>
    <row r="402" spans="1:9">
      <c r="A402" s="130">
        <v>393</v>
      </c>
      <c r="B402" s="129"/>
      <c r="C402" s="126"/>
      <c r="D402" s="126"/>
      <c r="E402" s="131"/>
      <c r="F402" s="129"/>
      <c r="G402" s="129"/>
      <c r="H402" s="129">
        <f t="shared" si="12"/>
        <v>0</v>
      </c>
      <c r="I402" s="173">
        <f t="shared" si="13"/>
        <v>0</v>
      </c>
    </row>
    <row r="403" spans="1:9">
      <c r="A403" s="130">
        <v>394</v>
      </c>
      <c r="B403" s="129"/>
      <c r="C403" s="126"/>
      <c r="D403" s="126"/>
      <c r="E403" s="131"/>
      <c r="F403" s="129"/>
      <c r="G403" s="129"/>
      <c r="H403" s="129">
        <f t="shared" si="12"/>
        <v>0</v>
      </c>
      <c r="I403" s="173">
        <f t="shared" si="13"/>
        <v>0</v>
      </c>
    </row>
    <row r="404" spans="1:9">
      <c r="A404" s="130">
        <v>395</v>
      </c>
      <c r="B404" s="129"/>
      <c r="C404" s="126"/>
      <c r="D404" s="126"/>
      <c r="E404" s="131"/>
      <c r="F404" s="129"/>
      <c r="G404" s="129"/>
      <c r="H404" s="129">
        <f t="shared" si="12"/>
        <v>0</v>
      </c>
      <c r="I404" s="173">
        <f t="shared" si="13"/>
        <v>0</v>
      </c>
    </row>
    <row r="405" spans="1:9">
      <c r="A405" s="130">
        <v>396</v>
      </c>
      <c r="B405" s="129"/>
      <c r="C405" s="126"/>
      <c r="D405" s="126"/>
      <c r="E405" s="131"/>
      <c r="F405" s="129"/>
      <c r="G405" s="129"/>
      <c r="H405" s="129">
        <f t="shared" si="12"/>
        <v>0</v>
      </c>
      <c r="I405" s="173">
        <f t="shared" si="13"/>
        <v>0</v>
      </c>
    </row>
    <row r="406" spans="1:9">
      <c r="A406" s="130">
        <v>397</v>
      </c>
      <c r="H406" s="120">
        <f>SUM(H10:H405)</f>
        <v>135</v>
      </c>
      <c r="I406" s="174">
        <f>SUM(I10:I405)</f>
        <v>2.25</v>
      </c>
    </row>
    <row r="407" spans="1:9">
      <c r="A407" s="130">
        <v>398</v>
      </c>
      <c r="H407" s="120">
        <f t="shared" si="12"/>
        <v>0</v>
      </c>
      <c r="I407" s="123">
        <f t="shared" si="13"/>
        <v>0</v>
      </c>
    </row>
    <row r="408" spans="1:9">
      <c r="A408" s="130">
        <v>399</v>
      </c>
      <c r="E408" s="121" t="s">
        <v>86</v>
      </c>
      <c r="H408" s="120" t="str">
        <f t="shared" si="12"/>
        <v>Fin</v>
      </c>
      <c r="I408" s="123" t="str">
        <f t="shared" si="13"/>
        <v>Fin</v>
      </c>
    </row>
  </sheetData>
  <mergeCells count="9">
    <mergeCell ref="A7:I7"/>
    <mergeCell ref="A8:G8"/>
    <mergeCell ref="H1:I1"/>
    <mergeCell ref="H8:I8"/>
    <mergeCell ref="A1:G1"/>
    <mergeCell ref="A3:F3"/>
    <mergeCell ref="B4:I4"/>
    <mergeCell ref="B5:I5"/>
    <mergeCell ref="B6:I6"/>
  </mergeCells>
  <conditionalFormatting sqref="H10:I408">
    <cfRule type="cellIs" dxfId="0" priority="1" operator="equal">
      <formula>0</formula>
    </cfRule>
  </conditionalFormatting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LA RIOJA</vt:lpstr>
      <vt:lpstr>HARO</vt:lpstr>
      <vt:lpstr>Mi HORARIO</vt:lpstr>
      <vt:lpstr>Otras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Licencia3</cp:lastModifiedBy>
  <cp:lastPrinted>2026-07-06T10:43:17Z</cp:lastPrinted>
  <dcterms:created xsi:type="dcterms:W3CDTF">2022-08-30T09:08:05Z</dcterms:created>
  <dcterms:modified xsi:type="dcterms:W3CDTF">2026-08-31T07:52:31Z</dcterms:modified>
</cp:coreProperties>
</file>